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eine Bestellung"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<sst xmlns="http://schemas.openxmlformats.org/spreadsheetml/2006/main" count="538" uniqueCount="367">
  <si>
    <t xml:space="preserve">Cigar-Malt &amp; More</t>
  </si>
  <si>
    <t xml:space="preserve">Am Pulverl 6, 85051 Ingolstadt</t>
  </si>
  <si>
    <t xml:space="preserve">Telefon: 0841-3708097</t>
  </si>
  <si>
    <t xml:space="preserve">Mail: info@cigar-in.de</t>
  </si>
  <si>
    <t xml:space="preserve">Bestellung Tasting Sample</t>
  </si>
  <si>
    <t xml:space="preserve">Datum:</t>
  </si>
  <si>
    <t xml:space="preserve">Besteller-/Rechnungsadresse</t>
  </si>
  <si>
    <t xml:space="preserve">Lieferadresse (falls abweichend)</t>
  </si>
  <si>
    <t xml:space="preserve">Name, Vorname:</t>
  </si>
  <si>
    <t xml:space="preserve">Straße, Hausnummer:</t>
  </si>
  <si>
    <t xml:space="preserve">PLZ:</t>
  </si>
  <si>
    <t xml:space="preserve">Ort:</t>
  </si>
  <si>
    <t xml:space="preserve">E-Mail:</t>
  </si>
  <si>
    <t xml:space="preserve">Telefon:</t>
  </si>
  <si>
    <r>
      <rPr>
        <sz val="10"/>
        <rFont val="Open Sans"/>
        <family val="2"/>
      </rPr>
      <t xml:space="preserve">Bitte senden Sie Ihre Bestellung per Mail an </t>
    </r>
    <r>
      <rPr>
        <sz val="10"/>
        <color rgb="FF0000FF"/>
        <rFont val="Open Sans"/>
        <family val="2"/>
      </rPr>
      <t xml:space="preserve">info@cigar-in.de</t>
    </r>
    <r>
      <rPr>
        <sz val="10"/>
        <rFont val="Open Sans"/>
        <family val="2"/>
      </rPr>
      <t xml:space="preserve">.</t>
    </r>
  </si>
  <si>
    <t xml:space="preserve">Sie erhalten anschließend von uns eine Bestellbestätigung und unseren Kontodaten für Ihre Überweisung.</t>
  </si>
  <si>
    <t xml:space="preserve">Sobald wir den Zahlungseingang registriert haben, erfolgt der Versand per DHL bzw. Sie können Ihre Samples persönlich bei uns abholen.</t>
  </si>
  <si>
    <t xml:space="preserve">Sample-Liste vom 24.10.2020</t>
  </si>
  <si>
    <t xml:space="preserve">Sample</t>
  </si>
  <si>
    <t xml:space="preserve">Referenzpreis</t>
  </si>
  <si>
    <t xml:space="preserve">Kategorie</t>
  </si>
  <si>
    <t xml:space="preserve">Artikel</t>
  </si>
  <si>
    <t xml:space="preserve">Abfüllung</t>
  </si>
  <si>
    <t xml:space="preserve">Beschreibung</t>
  </si>
  <si>
    <t xml:space="preserve">Größe</t>
  </si>
  <si>
    <t xml:space="preserve">pro 100ml</t>
  </si>
  <si>
    <t xml:space="preserve">Preis</t>
  </si>
  <si>
    <t xml:space="preserve">Anzahl</t>
  </si>
  <si>
    <t xml:space="preserve">Summe</t>
  </si>
  <si>
    <t xml:space="preserve">Whisky</t>
  </si>
  <si>
    <t xml:space="preserve">T164</t>
  </si>
  <si>
    <t xml:space="preserve">Ardbeg</t>
  </si>
  <si>
    <t xml:space="preserve">OB, Twenty Something, 22y, 46,4%Vol.</t>
  </si>
  <si>
    <t xml:space="preserve">destilliert 1996, abgefüllt 18.07.2018, gereift in Ex-Bourbon Fässern, ohne Farbstoff, nicht kühlfiltriert</t>
  </si>
  <si>
    <t xml:space="preserve">2cl</t>
  </si>
  <si>
    <t xml:space="preserve">T165</t>
  </si>
  <si>
    <t xml:space="preserve">OB, Perpetuum, nas, 47,4%Vol.</t>
  </si>
  <si>
    <t xml:space="preserve">abgefüllt 2015, gereift in einer Kombination von Ex-Bourbon und Ex-Sherry Fässern, Sonderabfüllung zum 200 jährigen Bestehen der Destillerie, limitiert </t>
  </si>
  <si>
    <t xml:space="preserve">T170</t>
  </si>
  <si>
    <t xml:space="preserve">OB, Blaaack, nas, 46,0%Vol.</t>
  </si>
  <si>
    <t xml:space="preserve">abgefüllt 2020, gereift in Ex-Pinot Noir Fässern aus Neuseeland, Sonderabfüllung zum Ardbeg Day 2020, limitiert, nicht kühlfiltriert, ohne Farbstoff</t>
  </si>
  <si>
    <t xml:space="preserve">T115</t>
  </si>
  <si>
    <t xml:space="preserve">Armorik</t>
  </si>
  <si>
    <t xml:space="preserve">OB, Maitre de Chai, nas, 47,3%Vol.</t>
  </si>
  <si>
    <t xml:space="preserve">Abgefüllt 2014, gereift in zwei Ex-Oloroso Sherry Fässern, limitiert 1.000 Flaschen, ncf, nac</t>
  </si>
  <si>
    <t xml:space="preserve">T108</t>
  </si>
  <si>
    <t xml:space="preserve">Ballechin</t>
  </si>
  <si>
    <t xml:space="preserve">OB, 11y, 58,0%Vol.</t>
  </si>
  <si>
    <t xml:space="preserve">Destilliert 2007, abgefüllt 2019, gereift im Bordeaux Hogshead (first fill) und Sauternes Hogshead (first fill) Nr. 183 &amp; 216, limitiert 518 Falschen, nac, ncf</t>
  </si>
  <si>
    <t xml:space="preserve">T112</t>
  </si>
  <si>
    <t xml:space="preserve">Banff</t>
  </si>
  <si>
    <t xml:space="preserve">Gordon &amp; MacPhail, 49y, 45,2%Vol.</t>
  </si>
  <si>
    <t xml:space="preserve">Destilliert 1966, abgefüllt am 28.01.2015, gereift im Ex-Sherry Fass Nr. RO/15/03, limitiert 362 Flaschen, nac, ncf</t>
  </si>
  <si>
    <t xml:space="preserve">T121</t>
  </si>
  <si>
    <t xml:space="preserve">Ben Nevis</t>
  </si>
  <si>
    <t xml:space="preserve">Alambic Classique, 50y, 40,6%Vol.</t>
  </si>
  <si>
    <t xml:space="preserve">destilliert Mai 1966, abgefüllt April 2017, gereift im Ex-Sherry Fass Nr. 3641, limitiert 162 Flaschen, nac, ncf</t>
  </si>
  <si>
    <t xml:space="preserve">T126</t>
  </si>
  <si>
    <t xml:space="preserve">Blair Athol</t>
  </si>
  <si>
    <t xml:space="preserve">OB, 23y, 58,4%Vol.</t>
  </si>
  <si>
    <t xml:space="preserve">Destilliert 1993, abgefüllt 2017, gereift in Ex-Sherry Butts (ca. 480l aus europ. Eiche), limitiert 5514 Flaschen, Diageo Special Release 2017, nac, ncf</t>
  </si>
  <si>
    <t xml:space="preserve">T107</t>
  </si>
  <si>
    <t xml:space="preserve">Bowmore</t>
  </si>
  <si>
    <t xml:space="preserve">Wemyss, 1990-2018, 46,0%Vol.</t>
  </si>
  <si>
    <t xml:space="preserve">Destilliert 1990, abgefüllt 2018, gereift im Ex-Bourbon Hogshead,  limitiert 200 Falschen, ncf, nac</t>
  </si>
  <si>
    <t xml:space="preserve">T614</t>
  </si>
  <si>
    <t xml:space="preserve">CM&amp;M Jubiläums-Whisky</t>
  </si>
  <si>
    <t xml:space="preserve">CM&amp;M / Elch, Deutschland, 50,0%Vol.</t>
  </si>
  <si>
    <t xml:space="preserve">4cl</t>
  </si>
  <si>
    <t xml:space="preserve">T102</t>
  </si>
  <si>
    <t xml:space="preserve">Glen Garioch</t>
  </si>
  <si>
    <t xml:space="preserve"> Duncan Taylor, 25y, 47,0%Vol.</t>
  </si>
  <si>
    <t xml:space="preserve">destilliert Juni 1991, abgefüllt März 2017, gereift im Ex-Bourbon Hogshead Nr. 3856, limitiert 177 Flaschen, ncf, nac</t>
  </si>
  <si>
    <t xml:space="preserve">T125</t>
  </si>
  <si>
    <t xml:space="preserve">Glen Grant</t>
  </si>
  <si>
    <t xml:space="preserve">Duncan Taylor, 26y, 47,5%Vol.</t>
  </si>
  <si>
    <t xml:space="preserve">destilliert Aug. 1990, abgefüllt März 2017, gereift im Ex-Bourbon Fass Nr. 16979, limitiert 99 Flaschen, nac, ncf</t>
  </si>
  <si>
    <t xml:space="preserve">T120</t>
  </si>
  <si>
    <t xml:space="preserve">Glen Ord</t>
  </si>
  <si>
    <t xml:space="preserve">Whiskymax, 2011-2018, 48,0%Vol.</t>
  </si>
  <si>
    <t xml:space="preserve">destilliert am 30.08.2011, abgefüllt Feb. 2018, gereift im Ex-Bourbon Fass, Finish im Ex-Portwein Fass Nr. 1749, limitiert 500 Flaschen, ncf, nac</t>
  </si>
  <si>
    <t xml:space="preserve">T123</t>
  </si>
  <si>
    <t xml:space="preserve">Glenallachie</t>
  </si>
  <si>
    <t xml:space="preserve">OB, 25y, 48,0%Vol.</t>
  </si>
  <si>
    <t xml:space="preserve">Abgefüllt 2018, gereift in einer Kombination von Ex-Bourbon Fässern und Ex-Px und Ex-Oloroso Sherry Fässern, limitiert 6000 Flaschen, ncf, nac</t>
  </si>
  <si>
    <t xml:space="preserve">T103</t>
  </si>
  <si>
    <t xml:space="preserve">Glencraig</t>
  </si>
  <si>
    <t xml:space="preserve">Signatory Vintage, 42y, 42,0%Vol.</t>
  </si>
  <si>
    <t xml:space="preserve">destilliert am 11.06.1976, abgefüllt am 18.07.2018, gereift im Ex-Bourbon Fass Nr. 4283, limitiert 176 Falschen, ncf, nac, zum 30. Jubiläum von Signatory Vintage</t>
  </si>
  <si>
    <t xml:space="preserve">T113</t>
  </si>
  <si>
    <t xml:space="preserve">GlenDronach</t>
  </si>
  <si>
    <t xml:space="preserve">OB, Parliament, 21y, 48,0%Vol.</t>
  </si>
  <si>
    <t xml:space="preserve">gereift in Ex-Oloroso und Ex-PX-Sherry Fässern, nac, ncf</t>
  </si>
  <si>
    <t xml:space="preserve">T105</t>
  </si>
  <si>
    <t xml:space="preserve">Glenfarclas</t>
  </si>
  <si>
    <t xml:space="preserve">OB, Edition No. 23, 30y, 46,0%Vol.</t>
  </si>
  <si>
    <t xml:space="preserve">Destilliert 1989, abgefüllt 2019, gereift in Ex-Sherry Fässern, limitiert 3.600 Falschen, ncf, nac</t>
  </si>
  <si>
    <t xml:space="preserve">T122</t>
  </si>
  <si>
    <t xml:space="preserve">OB, Premium Edition 2006, 46,0%Vol.</t>
  </si>
  <si>
    <t xml:space="preserve">Destilliert 2006, abgefüllt 2018, gereift in Ex-Oloroso Sherry Fässern, limitiert 4602 Flachen, ncf, nac</t>
  </si>
  <si>
    <t xml:space="preserve">T124</t>
  </si>
  <si>
    <t xml:space="preserve">Glenfiddich</t>
  </si>
  <si>
    <t xml:space="preserve">OB, Winter Strom, 21y, 43,0%Vol.</t>
  </si>
  <si>
    <t xml:space="preserve">Batch 2, abgefüllt 2018, gereift in Ex-Bourbon Fässern, Finish in Ex-Eiswein Fässern (Kanada), limitiert 8000 Flaschen, Experimental Series 03 (XX, IPA)</t>
  </si>
  <si>
    <t xml:space="preserve">T109</t>
  </si>
  <si>
    <t xml:space="preserve">Glenmorangie</t>
  </si>
  <si>
    <t xml:space="preserve">OB, The Duthac, nas, 43,0%Vol.</t>
  </si>
  <si>
    <t xml:space="preserve">gereift in einer Kombination von Ex-PX Sherry, Ex-Bourbon und Virgin Oak Fässern, Legends Serie, Travel Retail</t>
  </si>
  <si>
    <t xml:space="preserve">T119</t>
  </si>
  <si>
    <t xml:space="preserve">OB, Quinta Ruban 14y, 46,0%Vol.</t>
  </si>
  <si>
    <t xml:space="preserve">Abgefüllt 2019 (4th Edition), gereift in Ex-Bourbon Fässer, Finish in Ex-Ruby Port Pipes (ca. 550l), ncf</t>
  </si>
  <si>
    <t xml:space="preserve">T106</t>
  </si>
  <si>
    <t xml:space="preserve">Highland Park</t>
  </si>
  <si>
    <t xml:space="preserve">Carn Mor, 22y, 54,0%Vol.</t>
  </si>
  <si>
    <t xml:space="preserve">destilliert am 10.11.1995, abgefüllt am 23.04.2018, gereift im Ex-Sherry Hogshead Nr. 2476, limitiert 257 Flaschen, nac, ncf</t>
  </si>
  <si>
    <t xml:space="preserve">T104</t>
  </si>
  <si>
    <t xml:space="preserve">Invergordon</t>
  </si>
  <si>
    <t xml:space="preserve">Duncan Taylor, 28y, 42,7%Vol.</t>
  </si>
  <si>
    <t xml:space="preserve">destilliert Jan 1990, abgefüllt Aug 2018, gereift im Ex-Sherry Fass Nr. D520002, limitiert 201 Flaschen, ncf, nas</t>
  </si>
  <si>
    <t xml:space="preserve">T111</t>
  </si>
  <si>
    <t xml:space="preserve">Irish Diamonds</t>
  </si>
  <si>
    <t xml:space="preserve">Alambic Classique, 16y, 5,1%Vol.</t>
  </si>
  <si>
    <t xml:space="preserve">Destilliert 2002, abgefüllt 2018, gereift im Ex-Bourbon Barrel (220l), Nr. 18301, limitiert 139 Falschen, ncf, nac</t>
  </si>
  <si>
    <t xml:space="preserve">T166</t>
  </si>
  <si>
    <t xml:space="preserve">Laphroaig</t>
  </si>
  <si>
    <t xml:space="preserve">OB, Brodir, nas, 48,0%Vol.</t>
  </si>
  <si>
    <t xml:space="preserve">gereift in Ex-Bourbon Fässern, Finish in Ex-Ruby Port Fässern, nicht kühlfiltriert</t>
  </si>
  <si>
    <t xml:space="preserve">T118</t>
  </si>
  <si>
    <t xml:space="preserve">Linkwood</t>
  </si>
  <si>
    <t xml:space="preserve">Wemyss, „Gardeners´ Biscuit Break“, 18y, 46,0&amp;Vol</t>
  </si>
  <si>
    <t xml:space="preserve">Destilliert 2000, abgefüllt 2018, gereift im Ex-Sherry  Butt (ca. 480l), limitiert 726 Flachen, ncf, nac</t>
  </si>
  <si>
    <t xml:space="preserve">T100</t>
  </si>
  <si>
    <t xml:space="preserve">Macallan</t>
  </si>
  <si>
    <t xml:space="preserve">OB Lumina, nas, 41,3%Vol.</t>
  </si>
  <si>
    <t xml:space="preserve">gereift in Sherry Fässern (amerikanische und europäische Eiche) und Ex-Bourbon Hogsheads, Travel Retail Lumina steht für die Verbindung von alter und neuer Welt</t>
  </si>
  <si>
    <t xml:space="preserve">T114</t>
  </si>
  <si>
    <t xml:space="preserve">Morrison &amp; Mackay Can Mor, 25y, 56,4%Vol.</t>
  </si>
  <si>
    <t xml:space="preserve">destilliert am 14.09.1992, abgefüllt am 08.01.2018, gereift im Ex-Sherry Butt (ca. 480l) Nr. 7663, limitiert 190 Flaschen, Black Gold Serie, ncf, nac</t>
  </si>
  <si>
    <t xml:space="preserve">T116</t>
  </si>
  <si>
    <t xml:space="preserve">Mackmyra</t>
  </si>
  <si>
    <t xml:space="preserve">Alambic Classique, 9y, 50,4%Vol.</t>
  </si>
  <si>
    <t xml:space="preserve">Destilliert 2008, abgefüllt 2017, gereift im Ex-Bourbon Barrel (220l), Finish im Ex-Portwein Fass Nr. 17804, limitiert 139 Flaschen, Double Matured Selecton, nac, ncf</t>
  </si>
  <si>
    <t xml:space="preserve">T167</t>
  </si>
  <si>
    <t xml:space="preserve">Octomore</t>
  </si>
  <si>
    <t xml:space="preserve">OB, 9.3, 62,9%Vol.</t>
  </si>
  <si>
    <t xml:space="preserve">destilliert 2012, abgefüllt 2018, ca. 5y, gereift in Ex-Bourbon, Ex-Rivesaltes Wein und Virgin Oak Fässern, Islay Gerste, limitiert 18.000 Flaschen, ohne Farbstoff, nicht kühlfiltriert</t>
  </si>
  <si>
    <t xml:space="preserve">T101</t>
  </si>
  <si>
    <t xml:space="preserve">Old Pulteney</t>
  </si>
  <si>
    <t xml:space="preserve">OB, 18y, 16,0%Vol.</t>
  </si>
  <si>
    <t xml:space="preserve">gereift in Ex-Bourbon Fässern (refill), Finish in Ex-Oloroso Sherry Butts (first fill), ncf</t>
  </si>
  <si>
    <t xml:space="preserve">T609</t>
  </si>
  <si>
    <t xml:space="preserve">Royal Brackla</t>
  </si>
  <si>
    <t xml:space="preserve">12yrs, 40,0%Vol.</t>
  </si>
  <si>
    <t xml:space="preserve">T169</t>
  </si>
  <si>
    <t xml:space="preserve">Spirit of Freedom</t>
  </si>
  <si>
    <t xml:space="preserve">Abfüller: Springbank Distillers, Blended Scotch Whisky, 52,0%Vol., nas, </t>
  </si>
  <si>
    <t xml:space="preserve">abgefüllt 2015 gereift in einer Kombination von Ex-Bourbon und Ex-Sherry Fässern, nicht kühlfiltriert, ohne Farbstoff</t>
  </si>
  <si>
    <t xml:space="preserve">T110</t>
  </si>
  <si>
    <t xml:space="preserve">The Glenlivet</t>
  </si>
  <si>
    <t xml:space="preserve">OB, Code, 48,0%Vol.</t>
  </si>
  <si>
    <t xml:space="preserve">Abgefüllt 2018, gereift in Ex-Bourbon Fässern, Finish in Ex-Rye Whiskey  Fässern aus Kanada (first fill), limitiert 33.000 Flaschen, Nachfolger von „Alpha“ und „Cipher“</t>
  </si>
  <si>
    <t xml:space="preserve">T117</t>
  </si>
  <si>
    <t xml:space="preserve">Tomatin</t>
  </si>
  <si>
    <t xml:space="preserve">The Whisky Cask, 10y, 64,4%Vol.</t>
  </si>
  <si>
    <t xml:space="preserve">Destilliert 2007, abgefüllt 2017, gereift im Ex-Sherry Butt (ca. 480l), limitiert, ncf, nac</t>
  </si>
  <si>
    <t xml:space="preserve">Rum</t>
  </si>
  <si>
    <t xml:space="preserve">T144</t>
  </si>
  <si>
    <t xml:space="preserve">A.H. Riise</t>
  </si>
  <si>
    <t xml:space="preserve">Platinum Reserver, Cruzan Distillery, VIR, 42,0%Vol.</t>
  </si>
  <si>
    <t xml:space="preserve">Melasse, gereift in Europa im Solera Verfahren (Basis waren zwei Fässer mit 40 bzw. 21 Jahren), limitiert 6000 Flaschen</t>
  </si>
  <si>
    <t xml:space="preserve">T154</t>
  </si>
  <si>
    <t xml:space="preserve">Jylland Navi Rum, 45,0%Vol.</t>
  </si>
  <si>
    <t xml:space="preserve">T143</t>
  </si>
  <si>
    <t xml:space="preserve">CM&amp;M Jubiläumsrum</t>
  </si>
  <si>
    <t xml:space="preserve">CM&amp;M / El Ron del Artesano, PAN, 41,7%Vol.</t>
  </si>
  <si>
    <t xml:space="preserve">Melasse, gereift in Ex-Bourbon Fässern, Finish im Ex-PX Sherry Fass, limitiert 493 Flaschen, nac, ncf</t>
  </si>
  <si>
    <t xml:space="preserve">T615</t>
  </si>
  <si>
    <t xml:space="preserve">T153</t>
  </si>
  <si>
    <t xml:space="preserve">Debonaire</t>
  </si>
  <si>
    <t xml:space="preserve">21y, 38,0%Vol.</t>
  </si>
  <si>
    <t xml:space="preserve">T151</t>
  </si>
  <si>
    <t xml:space="preserve">El Dorado</t>
  </si>
  <si>
    <t xml:space="preserve">15y, Special Reserve, 43,0%Vol.</t>
  </si>
  <si>
    <t xml:space="preserve">T617</t>
  </si>
  <si>
    <t xml:space="preserve">Embargo</t>
  </si>
  <si>
    <t xml:space="preserve">Añejo Esplendido, 40,0%Vol.</t>
  </si>
  <si>
    <t xml:space="preserve">T139</t>
  </si>
  <si>
    <t xml:space="preserve">Exquisito 1985</t>
  </si>
  <si>
    <t xml:space="preserve">Oliver &amp; Oliver, DOM, 40,0%Vol.</t>
  </si>
  <si>
    <t xml:space="preserve">Melasse, zuerst in Ex-Bourbon Fässern und später im Solera System in der Dominikanischen Republik gereift (ca. 15y-25y), limitiert 1500 Flaschen</t>
  </si>
  <si>
    <t xml:space="preserve">T616</t>
  </si>
  <si>
    <t xml:space="preserve">Kill Devil</t>
  </si>
  <si>
    <t xml:space="preserve">Navy Rum, 57,0%Vol.</t>
  </si>
  <si>
    <t xml:space="preserve">Blended Caribbean Rum</t>
  </si>
  <si>
    <t xml:space="preserve">T152</t>
  </si>
  <si>
    <t xml:space="preserve">Leon Jimenes</t>
  </si>
  <si>
    <t xml:space="preserve">40,0%Vol.</t>
  </si>
  <si>
    <t xml:space="preserve">T150</t>
  </si>
  <si>
    <t xml:space="preserve">Malecon</t>
  </si>
  <si>
    <t xml:space="preserve">Rare Proof, 18y, 51,7%Vol.</t>
  </si>
  <si>
    <t xml:space="preserve">T136</t>
  </si>
  <si>
    <t xml:space="preserve">Penny Blue VSOP</t>
  </si>
  <si>
    <t xml:space="preserve">Medine Destillery, MUS, 40,0%Vol.</t>
  </si>
  <si>
    <t xml:space="preserve">ca. 4 Jahre, Melasse, destilliert in Column Stills, gereift in Ex-Cognac (75%), Ex-Whisky (10%), und Ex-Bourbon (15%) Fässern, ncf</t>
  </si>
  <si>
    <t xml:space="preserve">T145</t>
  </si>
  <si>
    <t xml:space="preserve">Plantation</t>
  </si>
  <si>
    <t xml:space="preserve">O.F.T.D Overproof, 69,0%Vol.</t>
  </si>
  <si>
    <t xml:space="preserve">T149</t>
  </si>
  <si>
    <t xml:space="preserve">Ron Centenario</t>
  </si>
  <si>
    <t xml:space="preserve">Real, 40,0%Vol.</t>
  </si>
  <si>
    <t xml:space="preserve">T148</t>
  </si>
  <si>
    <t xml:space="preserve">Ron de Jeremy</t>
  </si>
  <si>
    <t xml:space="preserve">XO, 15y, Solera, 40,0%Vol.</t>
  </si>
  <si>
    <t xml:space="preserve">T137</t>
  </si>
  <si>
    <t xml:space="preserve">Ron Millonario</t>
  </si>
  <si>
    <t xml:space="preserve">XO, Hacienda Agricola de Chiclaya, PER, 40,0%Vol.</t>
  </si>
  <si>
    <t xml:space="preserve">Melasse, destilliert in alten schottischen Column Stills (Blair, Campbell &amp; MacLean, ca. 100 Jahr alt), gereift in Fässern aus amerikanischer und slavonischer Eiche, bis zu 20 Jahre alte Rums, limitiert 6000 Flaschen</t>
  </si>
  <si>
    <t xml:space="preserve">T147</t>
  </si>
  <si>
    <t xml:space="preserve">Ron Zuarin</t>
  </si>
  <si>
    <t xml:space="preserve">Summer Edition, 40,0%Vol.</t>
  </si>
  <si>
    <t xml:space="preserve">T141</t>
  </si>
  <si>
    <t xml:space="preserve">Rumult</t>
  </si>
  <si>
    <t xml:space="preserve">Lantenhammer, GER, 43,0%Vol.</t>
  </si>
  <si>
    <t xml:space="preserve">Zuckerrohrsirup aus Mauritius, Pot Still Destillation, gereift in Ex-Sherry, Ex-Bourbon, Ex-Cognac &amp; Ex-Madeira Fässern, limitiert 4500 Flaschen</t>
  </si>
  <si>
    <t xml:space="preserve">T146</t>
  </si>
  <si>
    <t xml:space="preserve">Severin</t>
  </si>
  <si>
    <t xml:space="preserve">XO, 45,0%Vol.</t>
  </si>
  <si>
    <t xml:space="preserve">T138</t>
  </si>
  <si>
    <t xml:space="preserve">St. Lucia</t>
  </si>
  <si>
    <t xml:space="preserve">Cuvee 1931, St. Lucia Distillers Ltd., LCA, 46,0%Vol.</t>
  </si>
  <si>
    <t xml:space="preserve">Melasse und Zuckerrohrsaft (35% Vendome Still, 18% Jon Dore 1, 20% John Dore 2, 18% Column Still, 19% Agricole John Dore 1), gereift in Ex-Bourbon (94%) und Ex-Port (6%) Fässern</t>
  </si>
  <si>
    <t xml:space="preserve">T142</t>
  </si>
  <si>
    <t xml:space="preserve">Summum</t>
  </si>
  <si>
    <t xml:space="preserve">Solera Sherry Finish, Oliver &amp; Oliver, DOM, 40,0%Vol.</t>
  </si>
  <si>
    <t xml:space="preserve">Melasse, gereift in Ex-Bourbon Fässern, Finish in Ex-Cream Sherry Fässern (Solera)</t>
  </si>
  <si>
    <t xml:space="preserve">T140</t>
  </si>
  <si>
    <t xml:space="preserve">Zacapa XO</t>
  </si>
  <si>
    <t xml:space="preserve">Diageo/Industrias Licoreras de Guatemala, GTM, 40,0%Vol.</t>
  </si>
  <si>
    <t xml:space="preserve">Zuckerrohrhonig, gereift im Solerasystem auf 2300m, Ex-Bourbon, Ex-Oloroso und Ex-PX Sherry Fässer, Finish in Ex-Cognac-Fässern, 6 – 25 Jahre alt</t>
  </si>
  <si>
    <t xml:space="preserve">Gin</t>
  </si>
  <si>
    <t xml:space="preserve">T135</t>
  </si>
  <si>
    <t xml:space="preserve">Alambic Scottish Gin</t>
  </si>
  <si>
    <t xml:space="preserve">Alambic Classique, Schottland, 60,6%Vol.</t>
  </si>
  <si>
    <t xml:space="preserve">Destilliert 1997, abgefüllt 2018, 5 Jahre im Ex-Whisky Fass, Einzelfassabfüllung (Nr. 18501), limitiert 311 Flaschen</t>
  </si>
  <si>
    <t xml:space="preserve">T156</t>
  </si>
  <si>
    <t xml:space="preserve">Brockmans</t>
  </si>
  <si>
    <t xml:space="preserve">Smooth Premium Gin, 40,0%Vol.</t>
  </si>
  <si>
    <t xml:space="preserve">T157</t>
  </si>
  <si>
    <t xml:space="preserve">Canabis Sativa</t>
  </si>
  <si>
    <t xml:space="preserve">T160</t>
  </si>
  <si>
    <t xml:space="preserve">CM&amp;M Jubiläumsgin</t>
  </si>
  <si>
    <t xml:space="preserve">CM%M / So&amp;So , 44,0%Vol.</t>
  </si>
  <si>
    <t xml:space="preserve">T161</t>
  </si>
  <si>
    <t xml:space="preserve">Eden Mill</t>
  </si>
  <si>
    <t xml:space="preserve">Love Gin, 42,0%Vol.</t>
  </si>
  <si>
    <t xml:space="preserve">T134</t>
  </si>
  <si>
    <t xml:space="preserve">Feel</t>
  </si>
  <si>
    <t xml:space="preserve">Achternbusch Destillerie, Deutschland, 47,0%Vol.</t>
  </si>
  <si>
    <t xml:space="preserve">Blaubeeren, Aroniabeeren, Früchte, Getreide, Koriander, Lavendel, Limette, rote Früchte, Wacholder, insgesamt 17 Botanicals</t>
  </si>
  <si>
    <t xml:space="preserve">T133</t>
  </si>
  <si>
    <t xml:space="preserve">Grace</t>
  </si>
  <si>
    <t xml:space="preserve">Avantes Distillery, Griechenland, 45,7%Vol.</t>
  </si>
  <si>
    <t xml:space="preserve">Angelika, Fenchel, Iris, Kardamom, Orange, Pfeffer, Wacholder, Zitrone, Myrte, Mastik, Orangenblüte…</t>
  </si>
  <si>
    <t xml:space="preserve">T127</t>
  </si>
  <si>
    <t xml:space="preserve">Hans Jürgen Heisszeit</t>
  </si>
  <si>
    <t xml:space="preserve">Sinngold Destillerie, Deutschland, 40,0%Vol.</t>
  </si>
  <si>
    <t xml:space="preserve">Wacholder, Pfeffer, Ingwer, Zitrone, Orange, Koriander, Lavendel, Orangenblüte und Kardamom</t>
  </si>
  <si>
    <t xml:space="preserve">T159</t>
  </si>
  <si>
    <t xml:space="preserve">Heimat</t>
  </si>
  <si>
    <t xml:space="preserve">43,0%Vol.</t>
  </si>
  <si>
    <t xml:space="preserve">T162</t>
  </si>
  <si>
    <t xml:space="preserve">Isle of Harris</t>
  </si>
  <si>
    <t xml:space="preserve">45,0%Vol.</t>
  </si>
  <si>
    <t xml:space="preserve">T131</t>
  </si>
  <si>
    <t xml:space="preserve">Josef</t>
  </si>
  <si>
    <t xml:space="preserve">Lantenhammer Destillerie, Deutschland, 42,0%Vol.</t>
  </si>
  <si>
    <t xml:space="preserve">Heublume, Hopfen, Orangenschale, Wacholder, Zitronenschale, Orangenschale, Fenchelsamen, geheime Kräuter</t>
  </si>
  <si>
    <t xml:space="preserve">T132</t>
  </si>
  <si>
    <t xml:space="preserve">Marder</t>
  </si>
  <si>
    <t xml:space="preserve">Marder Destillerie, Deutschland, 43,0%Vol.</t>
  </si>
  <si>
    <t xml:space="preserve">Wacholder, Bergamotte, Süßholz und weitere geheime Botanicals</t>
  </si>
  <si>
    <t xml:space="preserve">T611</t>
  </si>
  <si>
    <t xml:space="preserve">Mistral</t>
  </si>
  <si>
    <t xml:space="preserve">Gin Rosé de Provence, Frankreich, 40,0% Vol.</t>
  </si>
  <si>
    <t xml:space="preserve">T130</t>
  </si>
  <si>
    <t xml:space="preserve">Panda</t>
  </si>
  <si>
    <t xml:space="preserve">Mont Saint Jean Microdistillery, Belgien, 40,0%Vol.</t>
  </si>
  <si>
    <t xml:space="preserve">Wacholder, Litschi, Kirsche, Basilikum, Rosmarin, Orangenschale, Anis</t>
  </si>
  <si>
    <t xml:space="preserve">T158</t>
  </si>
  <si>
    <t xml:space="preserve">Rock Rose</t>
  </si>
  <si>
    <t xml:space="preserve">41,5%Vol.</t>
  </si>
  <si>
    <t xml:space="preserve">T163</t>
  </si>
  <si>
    <t xml:space="preserve">Sea Shepherd</t>
  </si>
  <si>
    <t xml:space="preserve">GIN, 46,0%Vol</t>
  </si>
  <si>
    <t xml:space="preserve">T155</t>
  </si>
  <si>
    <t xml:space="preserve">Sipsmith</t>
  </si>
  <si>
    <t xml:space="preserve">41,6%Vol.</t>
  </si>
  <si>
    <t xml:space="preserve">T129</t>
  </si>
  <si>
    <t xml:space="preserve">Spitzmund</t>
  </si>
  <si>
    <t xml:space="preserve">Isarnhoe Destillerie, Deutschland, 47,0%Vol.</t>
  </si>
  <si>
    <t xml:space="preserve">Wacholder, Koriander, Pflaume, Apfel, Haselnuss, Orange und Zitrone</t>
  </si>
  <si>
    <t xml:space="preserve">T128</t>
  </si>
  <si>
    <t xml:space="preserve">Wild Child</t>
  </si>
  <si>
    <t xml:space="preserve">Sash &amp; Fritz GmbH,  Deutschland, 43,0%Vol.</t>
  </si>
  <si>
    <t xml:space="preserve">Insgesamt 23 Botanicals, darunter: Wilder Wacholder, Bergamotte, Zitrone, Rosmarin, Koriander…</t>
  </si>
  <si>
    <t xml:space="preserve">T612</t>
  </si>
  <si>
    <t xml:space="preserve">Z44 Roner</t>
  </si>
  <si>
    <t xml:space="preserve">Dry Gin, Südtirol, 44,0%Vol.</t>
  </si>
  <si>
    <t xml:space="preserve">Cocktails</t>
  </si>
  <si>
    <t xml:space="preserve">Cocktails &amp; Cocktail-Base</t>
  </si>
  <si>
    <t xml:space="preserve">T613</t>
  </si>
  <si>
    <t xml:space="preserve">Negroni</t>
  </si>
  <si>
    <t xml:space="preserve">1:1 
Gin Luz 45,0%Vol., 
Vermut Altologa 16,0%Vol., 
Amaro Mazadro 30,0% Vol.</t>
  </si>
  <si>
    <t xml:space="preserve">Perfekt mit einer Scheibe Orange auf Eis</t>
  </si>
  <si>
    <t xml:space="preserve">Sets</t>
  </si>
  <si>
    <t xml:space="preserve">Sample-Größe siehe Beschreibung</t>
  </si>
  <si>
    <t xml:space="preserve">T901</t>
  </si>
  <si>
    <t xml:space="preserve">Whisky Einsteiger</t>
  </si>
  <si>
    <t xml:space="preserve">Glenlivet First Fill, Aberlour Double Cask, Cardhu, Glenmorangie Nectar d´Or, Royal Brackla, Glen Garioch, Glendronach, Springbank, Highland Park, Ardbeg An Oa</t>
  </si>
  <si>
    <t xml:space="preserve">10x2cl für eine Person</t>
  </si>
  <si>
    <t xml:space="preserve">T902</t>
  </si>
  <si>
    <t xml:space="preserve">Whisky Einsteiger Double</t>
  </si>
  <si>
    <t xml:space="preserve">10x4cl für zwei Personen</t>
  </si>
  <si>
    <t xml:space="preserve">T906</t>
  </si>
  <si>
    <t xml:space="preserve">Whisky Klassiker</t>
  </si>
  <si>
    <t xml:space="preserve">AnCnoc, GlenDronach, Tomatin, Balvenie, Glenfarclas, Glenmorangie, Springbank, Elch, Ardbeg</t>
  </si>
  <si>
    <t xml:space="preserve">9x2cl für eine Person</t>
  </si>
  <si>
    <t xml:space="preserve">T914</t>
  </si>
  <si>
    <t xml:space="preserve">Whisky Klassiker II</t>
  </si>
  <si>
    <t xml:space="preserve">Glenkinchie, Tamdhu, Knockando, Glen Scotia, Old Pulteney, Oban, Springbank, Talisker, Ledaig</t>
  </si>
  <si>
    <t xml:space="preserve">T908</t>
  </si>
  <si>
    <t xml:space="preserve">Whisky Independent Bottlers</t>
  </si>
  <si>
    <t xml:space="preserve">Strathisla, Tullibardine, Glenrothes, Glendullan, Linkwood, Tormore, Clynelish, Ardmore, Caol Ila</t>
  </si>
  <si>
    <t xml:space="preserve">T913</t>
  </si>
  <si>
    <t xml:space="preserve">Whisky    Ardbeg</t>
  </si>
  <si>
    <t xml:space="preserve">Twenty Something 22y, Perpetuum, Blaaack, An Oa, Wee Beastie 5y, Traigh Bhan 19y, Renaissance 1998 10y, Corryvreckan, Drum, Uigeadail, Arbeg 10y</t>
  </si>
  <si>
    <t xml:space="preserve">T982</t>
  </si>
  <si>
    <t xml:space="preserve">Whisky Advents-Kalender-Füllung „Smooth Drinker“</t>
  </si>
  <si>
    <t xml:space="preserve">Macallan Lumina, Old Pulteney 18y, Glenfarclas Edition 23, Glenmorangie The Duthac, Glenlivet Code, Tomatin 10y, Linkwood 18y, Glen Ord, Glenfarclas, Cardhu 15y, Glen Garioch, Glenlivet 12y, Glenmorangie Nectar d´or, Royal Brackla 12y, An Cnoc 12y, Balvenie 14y Carribean Cask, Tomatin 14y Port Wood, Glendullan 16y, Glenrothes 1996 22y, DSB Tullibardine 2011, Glen Scotia 15y, Glenkinchie 12y, Knockando 21y, Tamdhu 12y </t>
  </si>
  <si>
    <t xml:space="preserve">24x2cl für eine Person</t>
  </si>
  <si>
    <t xml:space="preserve">T981</t>
  </si>
  <si>
    <t xml:space="preserve">Whisky Advents-Kalender-Füllung „Kunter Bunt“</t>
  </si>
  <si>
    <t xml:space="preserve">Invergordon 28y, Ballechin Bordeaux/Sautern, Irish Diamond 16y, Armorik Maitra de Chai, Mackmyra 2008, Glenmorangie Quinta Ruban 14y, Laphraig Brodir Port-Wood, Sea Sheperd Islay Malt, Spirit of Freedom, Aberlour 12y Double Cask, Glendronach 12y, Highland Park 12y, Springbank 15y, Ardbeg 5y Wee Beatie, Glenfarclas 21y, Springbank 10y, Glendronach 10y Forgue, Ardmore 2010/2019, Linkwood 12y, Stathisla 2006/2019, Ledaig 10y, Oban 14y, Old Pulteney 12y, Talisker Distillers Edition </t>
  </si>
  <si>
    <t xml:space="preserve">T903</t>
  </si>
  <si>
    <t xml:space="preserve">Rum #1</t>
  </si>
  <si>
    <t xml:space="preserve">A.H.Riise Non Plus Ultra Sauterne Cask, CM&amp;M Jubiläumsrum, Dos Maderas PX 5+5 10yrs, Exquisito – 1990, KIRK and SWEENY 18yrs, Pussers´s Navy Rum Cask Strength, Ron Centenario 25yrs Solera, Ron Millonario XO, Rumult</t>
  </si>
  <si>
    <t xml:space="preserve">für eine Person                                9x2cl Rum und                                  1x4cl Plantation O.F.T.D &amp; Aquamonaco Cola für einen Cuba Libre</t>
  </si>
  <si>
    <t xml:space="preserve">T904</t>
  </si>
  <si>
    <t xml:space="preserve">Rum #2</t>
  </si>
  <si>
    <t xml:space="preserve">Severin XO, Ron Zuarin Summer, Ron de Jeremy XO 15 yrs Solera, Ron Centenario Real, Malecon Rare Proof 18 yrs, El Dorado 15 yrs, Rum Leon Jimenes, Debonaire Rum 21 yrs, A.H. Riise Jylland Navy Rum</t>
  </si>
  <si>
    <t xml:space="preserve">T907</t>
  </si>
  <si>
    <t xml:space="preserve">Rum #907</t>
  </si>
  <si>
    <t xml:space="preserve">Presidente Marti 15y, Guatemala Gran Reserva, Exquisito 1985, Debonaire 21y, Pyrat XO Reserve, Plantation Fiju 2009, El Pasador De Oro Gran Reserva, Dos Maderas Luxus 10+5, A.H. Riise 1888 Copenhagen Gold Medal</t>
  </si>
  <si>
    <t xml:space="preserve">T910</t>
  </si>
  <si>
    <t xml:space="preserve">Rum #910</t>
  </si>
  <si>
    <t xml:space="preserve">Ron Zuarin Classic, Rum Malecon Reserva Superior 15y, Don Papa 10y, Oliver&amp;Oliver Puntacana Tesoro XO, El Ron del Artesano 12y BA Sweetwine Cask, Rum Nation Peruano 8y, Ron Millonario Solera Reserva Especial 15y, Zacapa Reserva Limitada 2019, Plantation Guatemala XO Amburana Cask </t>
  </si>
  <si>
    <t xml:space="preserve">T980</t>
  </si>
  <si>
    <t xml:space="preserve">Rum Advents-Kalender-Füllung „Rum“</t>
  </si>
  <si>
    <t xml:space="preserve">Penny Blue, Ron Millonario XO, St. Lucia Distillers Edition, Exquisito 1985, Zacapa XO, Rumult, Summum Sherry, A.H. Riise Platinum, A.H. Riise Non Plus Ultra Sautern, Ron Centenario 25y Solera, Exquisito 1990, Pusser´s Navy Rum, Kirk and Sweeney 18y, dos Maderas PX 5+5, Dos Maderas Luxus, El Pasador de Oro Grand Reserva, Plantation Fiji 2009, Presidente Marti 15 Anos Solera, Pyrat Rum X.O. Reserve, Rum Nation Guatemala Grand Reserva, Ron Artesano 12y BA Cask, Don Papa Rum 10y, Zacapa Reserva 2019 Limited, Ron Zuarin </t>
  </si>
  <si>
    <t xml:space="preserve">Porto</t>
  </si>
  <si>
    <t xml:space="preserve">Ja        =&gt; 
Nein  =&gt;</t>
  </si>
  <si>
    <t xml:space="preserve">Bitte per DHL (zzgl. 4,00€ Porto-Kosten) an obige Adresse senden 
Ich möchte meine Samples selbst im Laden abholen</t>
  </si>
  <si>
    <t xml:space="preserve">Nein</t>
  </si>
  <si>
    <t xml:space="preserve">Gesamt</t>
  </si>
  <si>
    <t xml:space="preserve">Bestell-und Abwicklungs-Hinweis:</t>
  </si>
  <si>
    <t xml:space="preserve">Wir bemühen uns, die Sample-Liste möglichst aktuell zu halten. Trotzdem kann es vorkommen, dass einzelne Abfüllungen 
Nicht mehr lieferbar sind. Wir bitten um Verständnis in solch einem Fall!</t>
  </si>
  <si>
    <t xml:space="preserve">Deswegen gilt: Alle Bestellungen ohne Gewähr….</t>
  </si>
</sst>
</file>

<file path=xl/styles.xml><?xml version="1.0" encoding="utf-8"?>
<styleSheet xmlns="http://schemas.openxmlformats.org/spreadsheetml/2006/main">
  <numFmts count="3">
    <numFmt numFmtId="164" formatCode="General"/>
    <numFmt numFmtId="165" formatCode="DD/MM/YYYY"/>
    <numFmt numFmtId="166" formatCode="#,##0.00\ [$€-407];[RED]\-#,##0.00\ [$€-407]"/>
  </numFmts>
  <fonts count="25">
    <font>
      <sz val="10"/>
      <name val="Arial"/>
      <family val="2"/>
    </font>
    <font>
      <sz val="10"/>
      <name val="Arial"/>
      <family val="0"/>
    </font>
    <font>
      <sz val="10"/>
      <name val="Arial"/>
      <family val="0"/>
    </font>
    <font>
      <sz val="10"/>
      <name val="Arial"/>
      <family val="0"/>
    </font>
    <font>
      <sz val="10"/>
      <color rgb="FF000000"/>
      <name val="Mangal"/>
      <family val="2"/>
    </font>
    <font>
      <sz val="10"/>
      <name val="Mangal"/>
      <family val="2"/>
    </font>
    <font>
      <sz val="10"/>
      <color rgb="FF333333"/>
      <name val="Mangal"/>
      <family val="2"/>
    </font>
    <font>
      <sz val="10"/>
      <color rgb="FF808080"/>
      <name val="Mangal"/>
      <family val="2"/>
    </font>
    <font>
      <u val="single"/>
      <sz val="10"/>
      <color rgb="FF0000EE"/>
      <name val="Mangal"/>
      <family val="2"/>
    </font>
    <font>
      <sz val="10"/>
      <color rgb="FF006600"/>
      <name val="Mangal"/>
      <family val="2"/>
    </font>
    <font>
      <sz val="10"/>
      <color rgb="FF996600"/>
      <name val="Mangal"/>
      <family val="2"/>
    </font>
    <font>
      <sz val="10"/>
      <color rgb="FFCC0000"/>
      <name val="Mangal"/>
      <family val="2"/>
    </font>
    <font>
      <sz val="10"/>
      <color rgb="FFFFFFFF"/>
      <name val="Mangal"/>
      <family val="2"/>
    </font>
    <font>
      <sz val="10"/>
      <name val="Open Sans"/>
      <family val="2"/>
    </font>
    <font>
      <b val="true"/>
      <sz val="12"/>
      <name val="Open Sans"/>
      <family val="2"/>
    </font>
    <font>
      <b val="true"/>
      <sz val="18"/>
      <name val="Arial"/>
      <family val="2"/>
    </font>
    <font>
      <sz val="12"/>
      <name val="Open Sans"/>
      <family val="2"/>
    </font>
    <font>
      <sz val="12"/>
      <color rgb="FF000000"/>
      <name val="Open Sans"/>
      <family val="2"/>
    </font>
    <font>
      <sz val="12"/>
      <name val="Arial"/>
      <family val="2"/>
    </font>
    <font>
      <b val="true"/>
      <sz val="13"/>
      <name val="Open Sans"/>
      <family val="2"/>
    </font>
    <font>
      <sz val="10"/>
      <color rgb="FF0000FF"/>
      <name val="Open Sans"/>
      <family val="2"/>
    </font>
    <font>
      <sz val="10"/>
      <color rgb="FF000000"/>
      <name val="Open Sans"/>
      <family val="2"/>
    </font>
    <font>
      <i val="true"/>
      <sz val="10"/>
      <color rgb="FF999999"/>
      <name val="Open Sans"/>
      <family val="2"/>
    </font>
    <font>
      <sz val="10"/>
      <color rgb="FF000000"/>
      <name val="Segoe UI"/>
      <family val="2"/>
    </font>
    <font>
      <b val="true"/>
      <i val="true"/>
      <sz val="12"/>
      <name val="Open Sans"/>
      <family val="2"/>
    </font>
  </fonts>
  <fills count="10">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99999"/>
      </patternFill>
    </fill>
    <fill>
      <patternFill patternType="solid">
        <fgColor rgb="FFDDDDDD"/>
        <bgColor rgb="FFEEEEEE"/>
      </patternFill>
    </fill>
    <fill>
      <patternFill patternType="solid">
        <fgColor rgb="FFEEEEEE"/>
        <bgColor rgb="FFFFFFFF"/>
      </patternFill>
    </fill>
  </fills>
  <borders count="1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bottom/>
      <diagonal/>
    </border>
    <border diagonalUp="false" diagonalDown="false">
      <left/>
      <right style="thin"/>
      <top/>
      <bottom/>
      <diagonal/>
    </border>
    <border diagonalUp="false" diagonalDown="false">
      <left style="thin"/>
      <right/>
      <top style="thin"/>
      <bottom style="double"/>
      <diagonal/>
    </border>
    <border diagonalUp="false" diagonalDown="false">
      <left/>
      <right/>
      <top style="thin"/>
      <bottom style="double"/>
      <diagonal/>
    </border>
    <border diagonalUp="false" diagonalDown="false">
      <left/>
      <right style="thin"/>
      <top style="thin"/>
      <bottom style="double"/>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5" fillId="0" borderId="0" applyFont="true" applyBorder="false" applyAlignment="false" applyProtection="false"/>
    <xf numFmtId="164" fontId="6" fillId="2" borderId="1" applyFont="true" applyBorder="true" applyAlignment="false" applyProtection="false"/>
    <xf numFmtId="164" fontId="7" fillId="0" borderId="0" applyFont="true" applyBorder="false" applyAlignment="false" applyProtection="false"/>
    <xf numFmtId="164" fontId="8" fillId="0" borderId="0" applyFont="true" applyBorder="false" applyAlignment="false" applyProtection="false"/>
    <xf numFmtId="164" fontId="5" fillId="0" borderId="0" applyFont="true" applyBorder="false" applyAlignment="false" applyProtection="false"/>
    <xf numFmtId="164" fontId="9" fillId="3" borderId="0" applyFont="true" applyBorder="false" applyAlignment="false" applyProtection="false"/>
    <xf numFmtId="164" fontId="10" fillId="2" borderId="0" applyFont="true" applyBorder="false" applyAlignment="false" applyProtection="false"/>
    <xf numFmtId="164" fontId="11" fillId="4" borderId="0" applyFont="true" applyBorder="false" applyAlignment="false" applyProtection="false"/>
    <xf numFmtId="164" fontId="11" fillId="0" borderId="0" applyFont="true" applyBorder="false" applyAlignment="false" applyProtection="false"/>
    <xf numFmtId="164" fontId="12" fillId="5" borderId="0" applyFont="true" applyBorder="false" applyAlignment="false" applyProtection="false"/>
    <xf numFmtId="164" fontId="4" fillId="0" borderId="0" applyFont="true" applyBorder="false" applyAlignment="false" applyProtection="false"/>
    <xf numFmtId="164" fontId="12" fillId="6" borderId="0" applyFont="true" applyBorder="false" applyAlignment="false" applyProtection="false"/>
    <xf numFmtId="164" fontId="12" fillId="7" borderId="0" applyFont="true" applyBorder="false" applyAlignment="false" applyProtection="false"/>
    <xf numFmtId="164" fontId="4" fillId="8" borderId="0" applyFont="true" applyBorder="false" applyAlignment="false" applyProtection="false"/>
  </cellStyleXfs>
  <cellXfs count="71">
    <xf numFmtId="164" fontId="0" fillId="0" borderId="0" xfId="0" applyFont="fals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true" hidden="true"/>
    </xf>
    <xf numFmtId="164" fontId="13" fillId="0" borderId="0" xfId="0" applyFont="true" applyBorder="false" applyAlignment="true" applyProtection="true">
      <alignment horizontal="right" vertical="bottom" textRotation="0" wrapText="false" indent="0" shrinkToFit="false"/>
      <protection locked="true" hidden="true"/>
    </xf>
    <xf numFmtId="164" fontId="14" fillId="0" borderId="0" xfId="0" applyFont="true" applyBorder="false" applyAlignment="false" applyProtection="true">
      <alignment horizontal="general" vertical="bottom" textRotation="0" wrapText="false" indent="0" shrinkToFit="false"/>
      <protection locked="true" hidden="tru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false" applyAlignment="true" applyProtection="true">
      <alignment horizontal="center" vertical="center" textRotation="0" wrapText="false" indent="0" shrinkToFit="false"/>
      <protection locked="true" hidden="true"/>
    </xf>
    <xf numFmtId="164" fontId="13" fillId="0" borderId="0" xfId="0" applyFont="true" applyBorder="false" applyAlignment="true" applyProtection="true">
      <alignment horizontal="left" vertical="bottom" textRotation="0" wrapText="false" indent="0" shrinkToFit="false"/>
      <protection locked="true" hidden="true"/>
    </xf>
    <xf numFmtId="165" fontId="13" fillId="0" borderId="0" xfId="0" applyFont="true" applyBorder="false" applyAlignment="true" applyProtection="true">
      <alignment horizontal="left" vertical="center"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13" fillId="0" borderId="2" xfId="0" applyFont="true" applyBorder="true" applyAlignment="false" applyProtection="true">
      <alignment horizontal="general" vertical="bottom" textRotation="0" wrapText="false" indent="0" shrinkToFit="false"/>
      <protection locked="false" hidden="true"/>
    </xf>
    <xf numFmtId="164" fontId="13" fillId="0" borderId="0" xfId="0" applyFont="true" applyBorder="true" applyAlignment="false" applyProtection="true">
      <alignment horizontal="general" vertical="bottom" textRotation="0" wrapText="false" indent="0" shrinkToFit="false"/>
      <protection locked="true" hidden="true"/>
    </xf>
    <xf numFmtId="164" fontId="13" fillId="0" borderId="0" xfId="0" applyFont="true" applyBorder="true" applyAlignment="false" applyProtection="true">
      <alignment horizontal="general" vertical="bottom" textRotation="0" wrapText="false" indent="0" shrinkToFit="false"/>
      <protection locked="false" hidden="true"/>
    </xf>
    <xf numFmtId="164" fontId="13" fillId="0" borderId="3" xfId="0" applyFont="true" applyBorder="true" applyAlignment="false" applyProtection="true">
      <alignment horizontal="general" vertical="bottom" textRotation="0" wrapText="false" indent="0" shrinkToFit="false"/>
      <protection locked="false" hidden="true"/>
    </xf>
    <xf numFmtId="164" fontId="18"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true">
      <alignment horizontal="right" vertical="center" textRotation="0" wrapText="false" indent="0" shrinkToFit="false"/>
      <protection locked="true" hidden="true"/>
    </xf>
    <xf numFmtId="164" fontId="13" fillId="0" borderId="4" xfId="0" applyFont="true" applyBorder="true" applyAlignment="true" applyProtection="true">
      <alignment horizontal="general" vertical="top" textRotation="0" wrapText="false" indent="0" shrinkToFit="false"/>
      <protection locked="true" hidden="true"/>
    </xf>
    <xf numFmtId="164" fontId="13" fillId="0" borderId="4" xfId="0" applyFont="true" applyBorder="true" applyAlignment="true" applyProtection="true">
      <alignment horizontal="right" vertical="top" textRotation="0" wrapText="false" indent="0" shrinkToFit="false"/>
      <protection locked="true" hidden="true"/>
    </xf>
    <xf numFmtId="164" fontId="13" fillId="0" borderId="5" xfId="0" applyFont="true" applyBorder="true" applyAlignment="true" applyProtection="true">
      <alignment horizontal="general" vertical="top" textRotation="0" wrapText="false" indent="0" shrinkToFit="false"/>
      <protection locked="true" hidden="true"/>
    </xf>
    <xf numFmtId="164" fontId="13" fillId="0" borderId="5" xfId="0" applyFont="true" applyBorder="true" applyAlignment="true" applyProtection="true">
      <alignment horizontal="right" vertical="top" textRotation="0" wrapText="true" indent="0" shrinkToFit="false"/>
      <protection locked="true" hidden="true"/>
    </xf>
    <xf numFmtId="164" fontId="22" fillId="0" borderId="5" xfId="0" applyFont="true" applyBorder="true" applyAlignment="true" applyProtection="true">
      <alignment horizontal="right" vertical="top" textRotation="0" wrapText="false" indent="0" shrinkToFit="false"/>
      <protection locked="true" hidden="true"/>
    </xf>
    <xf numFmtId="164" fontId="13" fillId="0" borderId="4" xfId="0" applyFont="true" applyBorder="true" applyAlignment="true" applyProtection="true">
      <alignment horizontal="center" vertical="center" textRotation="0" wrapText="false" indent="0" shrinkToFit="false"/>
      <protection locked="true" hidden="true"/>
    </xf>
    <xf numFmtId="164" fontId="13" fillId="9" borderId="5" xfId="0" applyFont="true" applyBorder="true" applyAlignment="true" applyProtection="true">
      <alignment horizontal="center" vertical="top" textRotation="0" wrapText="false" indent="0" shrinkToFit="false"/>
      <protection locked="true" hidden="true"/>
    </xf>
    <xf numFmtId="164" fontId="13" fillId="0" borderId="6" xfId="0" applyFont="true" applyBorder="true" applyAlignment="true" applyProtection="true">
      <alignment horizontal="right" vertical="top" textRotation="0" wrapText="false" indent="0" shrinkToFit="false"/>
      <protection locked="true" hidden="true"/>
    </xf>
    <xf numFmtId="164" fontId="13" fillId="0" borderId="7" xfId="0" applyFont="true" applyBorder="true" applyAlignment="true" applyProtection="true">
      <alignment horizontal="general" vertical="top" textRotation="0" wrapText="false" indent="0" shrinkToFit="false"/>
      <protection locked="true" hidden="true"/>
    </xf>
    <xf numFmtId="164" fontId="13" fillId="0" borderId="2" xfId="0" applyFont="true" applyBorder="true" applyAlignment="true" applyProtection="true">
      <alignment horizontal="general" vertical="top" textRotation="0" wrapText="false" indent="0" shrinkToFit="false"/>
      <protection locked="true" hidden="true"/>
    </xf>
    <xf numFmtId="164" fontId="13" fillId="0" borderId="2" xfId="0" applyFont="true" applyBorder="true" applyAlignment="true" applyProtection="true">
      <alignment horizontal="right" vertical="top" textRotation="0" wrapText="false" indent="0" shrinkToFit="false"/>
      <protection locked="true" hidden="true"/>
    </xf>
    <xf numFmtId="164" fontId="22" fillId="0" borderId="2" xfId="0" applyFont="true" applyBorder="true" applyAlignment="true" applyProtection="true">
      <alignment horizontal="right" vertical="top" textRotation="0" wrapText="false" indent="0" shrinkToFit="false"/>
      <protection locked="true" hidden="true"/>
    </xf>
    <xf numFmtId="164" fontId="13" fillId="0" borderId="7" xfId="0" applyFont="true" applyBorder="true" applyAlignment="true" applyProtection="true">
      <alignment horizontal="right" vertical="top" textRotation="0" wrapText="false" indent="0" shrinkToFit="false"/>
      <protection locked="true" hidden="true"/>
    </xf>
    <xf numFmtId="164" fontId="13" fillId="9" borderId="2" xfId="0" applyFont="true" applyBorder="true" applyAlignment="true" applyProtection="true">
      <alignment horizontal="right" vertical="top" textRotation="0" wrapText="false" indent="0" shrinkToFit="false"/>
      <protection locked="true" hidden="true"/>
    </xf>
    <xf numFmtId="164" fontId="13" fillId="0" borderId="8" xfId="0" applyFont="true" applyBorder="true" applyAlignment="true" applyProtection="true">
      <alignment horizontal="right" vertical="top" textRotation="0" wrapText="false" indent="0" shrinkToFit="false"/>
      <protection locked="true" hidden="true"/>
    </xf>
    <xf numFmtId="164" fontId="13" fillId="0" borderId="0" xfId="0" applyFont="true" applyBorder="false" applyAlignment="true" applyProtection="true">
      <alignment horizontal="general" vertical="top" textRotation="0" wrapText="false" indent="0" shrinkToFit="false"/>
      <protection locked="true" hidden="true"/>
    </xf>
    <xf numFmtId="164" fontId="13" fillId="0" borderId="9" xfId="0" applyFont="true" applyBorder="true" applyAlignment="true" applyProtection="true">
      <alignment horizontal="left" vertical="top" textRotation="0" wrapText="false" indent="0" shrinkToFit="false"/>
      <protection locked="true" hidden="true"/>
    </xf>
    <xf numFmtId="164" fontId="13" fillId="0" borderId="9" xfId="0" applyFont="true" applyBorder="true" applyAlignment="true" applyProtection="true">
      <alignment horizontal="general" vertical="top" textRotation="0" wrapText="false" indent="0" shrinkToFit="false"/>
      <protection locked="true" hidden="true"/>
    </xf>
    <xf numFmtId="164" fontId="13" fillId="0" borderId="3" xfId="0" applyFont="true" applyBorder="true" applyAlignment="true" applyProtection="true">
      <alignment horizontal="general" vertical="top" textRotation="0" wrapText="false" indent="0" shrinkToFit="false"/>
      <protection locked="true" hidden="true"/>
    </xf>
    <xf numFmtId="164" fontId="13" fillId="0" borderId="3" xfId="0" applyFont="true" applyBorder="true" applyAlignment="true" applyProtection="true">
      <alignment horizontal="general" vertical="top" textRotation="0" wrapText="true" indent="0" shrinkToFit="false"/>
      <protection locked="true" hidden="true"/>
    </xf>
    <xf numFmtId="164" fontId="13" fillId="0" borderId="0" xfId="0" applyFont="true" applyBorder="false" applyAlignment="true" applyProtection="false">
      <alignment horizontal="general" vertical="bottom" textRotation="0" wrapText="true" indent="0" shrinkToFit="false"/>
      <protection locked="true" hidden="false"/>
    </xf>
    <xf numFmtId="164" fontId="13" fillId="0" borderId="3" xfId="0" applyFont="true" applyBorder="true" applyAlignment="true" applyProtection="false">
      <alignment horizontal="right" vertical="top" textRotation="0" wrapText="true" indent="0" shrinkToFit="false"/>
      <protection locked="true" hidden="false"/>
    </xf>
    <xf numFmtId="166" fontId="22" fillId="0" borderId="3" xfId="0" applyFont="true" applyBorder="true" applyAlignment="true" applyProtection="true">
      <alignment horizontal="general" vertical="top" textRotation="0" wrapText="false" indent="0" shrinkToFit="false"/>
      <protection locked="true" hidden="true"/>
    </xf>
    <xf numFmtId="166" fontId="13" fillId="0" borderId="9" xfId="0" applyFont="true" applyBorder="true" applyAlignment="true" applyProtection="true">
      <alignment horizontal="general" vertical="top" textRotation="0" wrapText="false" indent="0" shrinkToFit="false"/>
      <protection locked="true" hidden="true"/>
    </xf>
    <xf numFmtId="164" fontId="13" fillId="9" borderId="3" xfId="0" applyFont="true" applyBorder="true" applyAlignment="true" applyProtection="true">
      <alignment horizontal="general" vertical="top" textRotation="0" wrapText="false" indent="0" shrinkToFit="false"/>
      <protection locked="false" hidden="true"/>
    </xf>
    <xf numFmtId="166" fontId="13" fillId="0" borderId="10" xfId="0" applyFont="true" applyBorder="true" applyAlignment="true" applyProtection="true">
      <alignment horizontal="general" vertical="top" textRotation="0" wrapText="false" indent="0" shrinkToFit="false"/>
      <protection locked="true" hidden="true"/>
    </xf>
    <xf numFmtId="164" fontId="23" fillId="0" borderId="3" xfId="0" applyFont="true" applyBorder="true" applyAlignment="true" applyProtection="true">
      <alignment horizontal="general" vertical="top" textRotation="0" wrapText="false" indent="0" shrinkToFit="false"/>
      <protection locked="true" hidden="true"/>
    </xf>
    <xf numFmtId="164" fontId="13" fillId="0" borderId="10" xfId="0" applyFont="true" applyBorder="true" applyAlignment="true" applyProtection="true">
      <alignment horizontal="center" vertical="center" textRotation="0" wrapText="false" indent="0" shrinkToFit="false"/>
      <protection locked="true" hidden="true"/>
    </xf>
    <xf numFmtId="164" fontId="13" fillId="0" borderId="3" xfId="0" applyFont="true" applyBorder="true" applyAlignment="true" applyProtection="true">
      <alignment horizontal="left" vertical="top" textRotation="0" wrapText="false" indent="0" shrinkToFit="false"/>
      <protection locked="true" hidden="true"/>
    </xf>
    <xf numFmtId="164" fontId="0" fillId="0" borderId="0" xfId="0" applyFont="true" applyBorder="false" applyAlignment="true" applyProtection="false">
      <alignment horizontal="left" vertical="top" textRotation="0" wrapText="false" indent="0" shrinkToFit="false" readingOrder="1"/>
      <protection locked="true" hidden="false"/>
    </xf>
    <xf numFmtId="164" fontId="13" fillId="0" borderId="3" xfId="0" applyFont="true" applyBorder="true" applyAlignment="true" applyProtection="true">
      <alignment horizontal="right" vertical="center" textRotation="0" wrapText="false" indent="0" shrinkToFit="false"/>
      <protection locked="true" hidden="true"/>
    </xf>
    <xf numFmtId="164" fontId="13" fillId="0" borderId="10" xfId="0" applyFont="true" applyBorder="true" applyAlignment="true" applyProtection="true">
      <alignment horizontal="left" vertical="center" textRotation="0" wrapText="true" indent="0" shrinkToFit="false"/>
      <protection locked="true" hidden="true"/>
    </xf>
    <xf numFmtId="164" fontId="13" fillId="0" borderId="3" xfId="0" applyFont="true" applyBorder="true" applyAlignment="true" applyProtection="true">
      <alignment horizontal="left" vertical="top" textRotation="0" wrapText="true" indent="0" shrinkToFit="false"/>
      <protection locked="true" hidden="true"/>
    </xf>
    <xf numFmtId="164" fontId="13" fillId="0" borderId="5" xfId="0" applyFont="true" applyBorder="true" applyAlignment="true" applyProtection="true">
      <alignment horizontal="general" vertical="top" textRotation="0" wrapText="true" indent="0" shrinkToFit="false"/>
      <protection locked="true" hidden="true"/>
    </xf>
    <xf numFmtId="166" fontId="13" fillId="0" borderId="5" xfId="0" applyFont="true" applyBorder="true" applyAlignment="true" applyProtection="true">
      <alignment horizontal="general" vertical="top" textRotation="0" wrapText="false" indent="0" shrinkToFit="false"/>
      <protection locked="true" hidden="true"/>
    </xf>
    <xf numFmtId="166" fontId="13" fillId="0" borderId="4" xfId="0" applyFont="true" applyBorder="true" applyAlignment="true" applyProtection="true">
      <alignment horizontal="general" vertical="top" textRotation="0" wrapText="false" indent="0" shrinkToFit="false"/>
      <protection locked="true" hidden="true"/>
    </xf>
    <xf numFmtId="164" fontId="13" fillId="9" borderId="5" xfId="0" applyFont="true" applyBorder="true" applyAlignment="true" applyProtection="true">
      <alignment horizontal="general" vertical="top" textRotation="0" wrapText="false" indent="0" shrinkToFit="false"/>
      <protection locked="true" hidden="true"/>
    </xf>
    <xf numFmtId="166" fontId="13" fillId="0" borderId="6" xfId="0" applyFont="true" applyBorder="true" applyAlignment="true" applyProtection="true">
      <alignment horizontal="general" vertical="top" textRotation="0" wrapText="false" indent="0" shrinkToFit="false"/>
      <protection locked="true" hidden="true"/>
    </xf>
    <xf numFmtId="164" fontId="13" fillId="0" borderId="11" xfId="0" applyFont="true" applyBorder="true" applyAlignment="true" applyProtection="true">
      <alignment horizontal="general" vertical="top" textRotation="0" wrapText="false" indent="0" shrinkToFit="false"/>
      <protection locked="true" hidden="true"/>
    </xf>
    <xf numFmtId="164" fontId="13" fillId="0" borderId="0" xfId="0" applyFont="true" applyBorder="true" applyAlignment="true" applyProtection="true">
      <alignment horizontal="general" vertical="top" textRotation="0" wrapText="false" indent="0" shrinkToFit="false"/>
      <protection locked="true" hidden="true"/>
    </xf>
    <xf numFmtId="164" fontId="13" fillId="0" borderId="0" xfId="0" applyFont="true" applyBorder="true" applyAlignment="true" applyProtection="true">
      <alignment horizontal="left" vertical="center" textRotation="0" wrapText="true" indent="0" shrinkToFit="false"/>
      <protection locked="true" hidden="true"/>
    </xf>
    <xf numFmtId="164" fontId="13" fillId="9" borderId="0" xfId="0" applyFont="true" applyBorder="true" applyAlignment="true" applyProtection="true">
      <alignment horizontal="right" vertical="top" textRotation="0" wrapText="false" indent="0" shrinkToFit="false"/>
      <protection locked="false" hidden="true"/>
    </xf>
    <xf numFmtId="166" fontId="13" fillId="0" borderId="12" xfId="0" applyFont="true" applyBorder="true" applyAlignment="true" applyProtection="true">
      <alignment horizontal="general" vertical="top" textRotation="0" wrapText="false" indent="0" shrinkToFit="false"/>
      <protection locked="true" hidden="true"/>
    </xf>
    <xf numFmtId="164" fontId="13" fillId="9" borderId="2" xfId="0" applyFont="true" applyBorder="true" applyAlignment="true" applyProtection="true">
      <alignment horizontal="general" vertical="top" textRotation="0" wrapText="false" indent="0" shrinkToFit="false"/>
      <protection locked="true" hidden="true"/>
    </xf>
    <xf numFmtId="166" fontId="13" fillId="0" borderId="8" xfId="0" applyFont="true" applyBorder="true" applyAlignment="true" applyProtection="true">
      <alignment horizontal="general" vertical="top" textRotation="0" wrapText="false" indent="0" shrinkToFit="false"/>
      <protection locked="true" hidden="true"/>
    </xf>
    <xf numFmtId="164" fontId="24" fillId="0" borderId="13" xfId="0" applyFont="true" applyBorder="true" applyAlignment="true" applyProtection="true">
      <alignment horizontal="general" vertical="top" textRotation="0" wrapText="false" indent="0" shrinkToFit="false"/>
      <protection locked="true" hidden="true"/>
    </xf>
    <xf numFmtId="164" fontId="24" fillId="0" borderId="14" xfId="0" applyFont="true" applyBorder="true" applyAlignment="true" applyProtection="true">
      <alignment horizontal="general" vertical="top" textRotation="0" wrapText="false" indent="0" shrinkToFit="false"/>
      <protection locked="true" hidden="true"/>
    </xf>
    <xf numFmtId="164" fontId="24" fillId="0" borderId="14" xfId="0" applyFont="true" applyBorder="true" applyAlignment="true" applyProtection="true">
      <alignment horizontal="left" vertical="center" textRotation="0" wrapText="false" indent="0" shrinkToFit="false"/>
      <protection locked="true" hidden="true"/>
    </xf>
    <xf numFmtId="166" fontId="24" fillId="0" borderId="15" xfId="0" applyFont="true" applyBorder="true" applyAlignment="true" applyProtection="true">
      <alignment horizontal="general" vertical="top" textRotation="0" wrapText="false" indent="0" shrinkToFit="false"/>
      <protection locked="true" hidden="true"/>
    </xf>
    <xf numFmtId="164" fontId="16" fillId="0" borderId="0" xfId="0" applyFont="true" applyBorder="false" applyAlignment="true" applyProtection="true">
      <alignment horizontal="general" vertical="top" textRotation="0" wrapText="false" indent="0" shrinkToFit="false"/>
      <protection locked="true" hidden="true"/>
    </xf>
    <xf numFmtId="164" fontId="13" fillId="0" borderId="0" xfId="0" applyFont="true" applyBorder="false" applyAlignment="true" applyProtection="true">
      <alignment horizontal="left" vertical="top" textRotation="0" wrapText="false" indent="0" shrinkToFit="false"/>
      <protection locked="true" hidden="true"/>
    </xf>
    <xf numFmtId="164" fontId="13" fillId="0" borderId="0" xfId="0" applyFont="true" applyBorder="false" applyAlignment="true" applyProtection="true">
      <alignment horizontal="left" vertical="top" textRotation="0" wrapText="true" indent="0" shrinkToFit="false"/>
      <protection locked="true" hidden="true"/>
    </xf>
  </cellXfs>
  <cellStyles count="2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Hyperlink" xfId="26" builtinId="53" customBuiltin="true"/>
    <cellStyle name="Status" xfId="27" builtinId="53" customBuiltin="true"/>
    <cellStyle name="Good" xfId="28" builtinId="53" customBuiltin="true"/>
    <cellStyle name="Neutral" xfId="29" builtinId="53" customBuiltin="true"/>
    <cellStyle name="Bad" xfId="30" builtinId="53" customBuiltin="true"/>
    <cellStyle name="Warning" xfId="31" builtinId="53" customBuiltin="true"/>
    <cellStyle name="Error" xfId="32" builtinId="53" customBuiltin="true"/>
    <cellStyle name="Accent" xfId="33" builtinId="53" customBuiltin="true"/>
    <cellStyle name="Accent 1" xfId="34" builtinId="53" customBuiltin="true"/>
    <cellStyle name="Accent 2" xfId="35" builtinId="53" customBuiltin="true"/>
    <cellStyle name="Accent 3" xfId="36" builtinId="53" customBuiltin="true"/>
  </cellStyle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EEEEE"/>
      <rgbColor rgb="FF660066"/>
      <rgbColor rgb="FFFF8080"/>
      <rgbColor rgb="FF0066CC"/>
      <rgbColor rgb="FFDDDDDD"/>
      <rgbColor rgb="FF000080"/>
      <rgbColor rgb="FFFF00FF"/>
      <rgbColor rgb="FFFFFF00"/>
      <rgbColor rgb="FF00FFFF"/>
      <rgbColor rgb="FF800080"/>
      <rgbColor rgb="FF800000"/>
      <rgbColor rgb="FF008080"/>
      <rgbColor rgb="FF0000EE"/>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Relationship Id="rId4" Type="http://schemas.openxmlformats.org/officeDocument/2006/relationships/usernames" Target="revisions/userNames.xml"/><Relationship Id="rId5" Type="http://schemas.openxmlformats.org/officeDocument/2006/relationships/revisionHeaders" Target="revisions/revisionHeader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3</xdr:col>
      <xdr:colOff>164520</xdr:colOff>
      <xdr:row>3</xdr:row>
      <xdr:rowOff>99360</xdr:rowOff>
    </xdr:to>
    <xdr:pic>
      <xdr:nvPicPr>
        <xdr:cNvPr id="0" name="Bild 3" descr=""/>
        <xdr:cNvPicPr/>
      </xdr:nvPicPr>
      <xdr:blipFill>
        <a:blip r:embed="rId1"/>
        <a:stretch/>
      </xdr:blipFill>
      <xdr:spPr>
        <a:xfrm>
          <a:off x="0" y="0"/>
          <a:ext cx="2240280" cy="767880"/>
        </a:xfrm>
        <a:prstGeom prst="rect">
          <a:avLst/>
        </a:prstGeom>
        <a:ln>
          <a:noFill/>
        </a:ln>
      </xdr:spPr>
    </xdr:pic>
    <xdr:clientData/>
  </xdr:twoCellAnchor>
</xdr:wsDr>
</file>

<file path=xl/revisions/revisionHeaders.xml><?xml version="1.0" encoding="utf-8"?>
<headers xmlns="http://schemas.openxmlformats.org/spreadsheetml/2006/main" xmlns:r="http://schemas.openxmlformats.org/officeDocument/2006/relationships" guid="{00000000-0000-0000-0000-000035007A00}"/>
</file>

<file path=xl/revisions/userNames.xml><?xml version="1.0" encoding="utf-8"?>
<users xmlns="http://schemas.openxmlformats.org/spreadsheetml/2006/main" xmlns:r="http://schemas.openxmlformats.org/officeDocument/2006/relationships" count="0"/>
</file>

<file path=xl/worksheets/_rels/sheet1.xml.rels><?xml version="1.0" encoding="UTF-8"?>
<Relationships xmlns="http://schemas.openxmlformats.org/package/2006/relationships"><Relationship Id="rId1" Type="http://schemas.openxmlformats.org/officeDocument/2006/relationships/hyperlink" Target="mailto:info@cigar-in.de?subject=Sample-Bestellung" TargetMode="External"/><Relationship Id="rId2" Type="http://schemas.openxmlformats.org/officeDocument/2006/relationships/hyperlink" Target="mailto:%20info@cigar-in.de?subject=Bestellung%20Tasting-Sample"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M129"/>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K123" activeCellId="0" sqref="K123"/>
    </sheetView>
  </sheetViews>
  <sheetFormatPr defaultRowHeight="12.8" zeroHeight="false" outlineLevelRow="0" outlineLevelCol="0"/>
  <cols>
    <col collapsed="false" customWidth="true" hidden="false" outlineLevel="0" max="1" min="1" style="1" width="8.66"/>
    <col collapsed="false" customWidth="true" hidden="false" outlineLevel="0" max="2" min="2" style="2" width="6.64"/>
    <col collapsed="false" customWidth="true" hidden="false" outlineLevel="0" max="3" min="3" style="1" width="14.12"/>
    <col collapsed="false" customWidth="true" hidden="false" outlineLevel="0" max="4" min="4" style="1" width="29.93"/>
    <col collapsed="false" customWidth="true" hidden="false" outlineLevel="0" max="5" min="5" style="1" width="1.94"/>
    <col collapsed="false" customWidth="true" hidden="false" outlineLevel="0" max="6" min="6" style="1" width="31.72"/>
    <col collapsed="false" customWidth="true" hidden="false" outlineLevel="0" max="7" min="7" style="1" width="6.86"/>
    <col collapsed="false" customWidth="true" hidden="false" outlineLevel="0" max="8" min="8" style="2" width="12.12"/>
    <col collapsed="false" customWidth="true" hidden="false" outlineLevel="0" max="9" min="9" style="2" width="7.73"/>
    <col collapsed="false" customWidth="true" hidden="false" outlineLevel="0" max="10" min="10" style="2" width="7.15"/>
    <col collapsed="false" customWidth="true" hidden="false" outlineLevel="0" max="11" min="11" style="2" width="15.34"/>
    <col collapsed="false" customWidth="false" hidden="false" outlineLevel="0" max="1025" min="12" style="1" width="11.52"/>
  </cols>
  <sheetData>
    <row r="1" customFormat="false" ht="22.05" hidden="false" customHeight="false" outlineLevel="0" collapsed="false">
      <c r="A1" s="3"/>
      <c r="H1" s="4" t="s">
        <v>0</v>
      </c>
      <c r="I1" s="1"/>
      <c r="J1" s="1"/>
    </row>
    <row r="2" customFormat="false" ht="15" hidden="false" customHeight="false" outlineLevel="0" collapsed="false">
      <c r="H2" s="5" t="s">
        <v>1</v>
      </c>
      <c r="I2" s="1"/>
      <c r="J2" s="1"/>
    </row>
    <row r="3" customFormat="false" ht="15.6" hidden="false" customHeight="true" outlineLevel="0" collapsed="false">
      <c r="H3" s="6" t="s">
        <v>2</v>
      </c>
      <c r="I3" s="6"/>
      <c r="J3" s="6"/>
      <c r="K3" s="6"/>
      <c r="L3" s="3"/>
    </row>
    <row r="4" customFormat="false" ht="15.6" hidden="false" customHeight="true" outlineLevel="0" collapsed="false">
      <c r="H4" s="7" t="s">
        <v>3</v>
      </c>
      <c r="I4" s="7"/>
      <c r="J4" s="7"/>
      <c r="K4" s="7"/>
    </row>
    <row r="5" customFormat="false" ht="15" hidden="false" customHeight="false" outlineLevel="0" collapsed="false">
      <c r="H5" s="8"/>
      <c r="I5" s="8"/>
      <c r="J5" s="8"/>
      <c r="K5" s="8"/>
    </row>
    <row r="6" customFormat="false" ht="16.15" hidden="false" customHeight="false" outlineLevel="0" collapsed="false">
      <c r="D6" s="9" t="s">
        <v>4</v>
      </c>
      <c r="E6" s="9"/>
      <c r="F6" s="9"/>
      <c r="H6" s="10" t="s">
        <v>5</v>
      </c>
      <c r="I6" s="11" t="n">
        <f aca="true">TODAY()</f>
        <v>44128</v>
      </c>
      <c r="J6" s="11"/>
      <c r="K6" s="11"/>
    </row>
    <row r="8" customFormat="false" ht="12.8" hidden="false" customHeight="false" outlineLevel="0" collapsed="false">
      <c r="A8" s="12"/>
      <c r="B8" s="12"/>
      <c r="C8" s="12"/>
      <c r="D8" s="1" t="s">
        <v>6</v>
      </c>
      <c r="F8" s="10" t="s">
        <v>7</v>
      </c>
      <c r="G8" s="10"/>
      <c r="H8" s="1"/>
    </row>
    <row r="9" customFormat="false" ht="14.15" hidden="false" customHeight="true" outlineLevel="0" collapsed="false">
      <c r="A9" s="1" t="s">
        <v>8</v>
      </c>
      <c r="D9" s="13"/>
      <c r="E9" s="14"/>
      <c r="F9" s="13"/>
      <c r="G9" s="15"/>
    </row>
    <row r="10" customFormat="false" ht="14.15" hidden="false" customHeight="true" outlineLevel="0" collapsed="false">
      <c r="A10" s="1" t="s">
        <v>9</v>
      </c>
      <c r="D10" s="16"/>
      <c r="E10" s="14"/>
      <c r="F10" s="16"/>
      <c r="G10" s="15"/>
    </row>
    <row r="11" customFormat="false" ht="14.15" hidden="false" customHeight="true" outlineLevel="0" collapsed="false">
      <c r="A11" s="1" t="s">
        <v>10</v>
      </c>
      <c r="D11" s="16"/>
      <c r="E11" s="14"/>
      <c r="F11" s="16"/>
      <c r="G11" s="15"/>
    </row>
    <row r="12" customFormat="false" ht="14.15" hidden="false" customHeight="true" outlineLevel="0" collapsed="false">
      <c r="A12" s="1" t="s">
        <v>11</v>
      </c>
      <c r="D12" s="16"/>
      <c r="E12" s="14"/>
      <c r="F12" s="16"/>
      <c r="G12" s="15"/>
      <c r="M12" s="4"/>
    </row>
    <row r="13" customFormat="false" ht="14.15" hidden="false" customHeight="true" outlineLevel="0" collapsed="false">
      <c r="A13" s="1" t="s">
        <v>12</v>
      </c>
      <c r="D13" s="13"/>
      <c r="E13" s="14"/>
      <c r="M13" s="17"/>
    </row>
    <row r="14" customFormat="false" ht="14.15" hidden="false" customHeight="true" outlineLevel="0" collapsed="false">
      <c r="A14" s="1" t="s">
        <v>13</v>
      </c>
      <c r="D14" s="16"/>
      <c r="E14" s="14"/>
      <c r="M14" s="17"/>
    </row>
    <row r="17" customFormat="false" ht="15.05" hidden="false" customHeight="false" outlineLevel="0" collapsed="false">
      <c r="A17" s="1" t="s">
        <v>14</v>
      </c>
    </row>
    <row r="18" customFormat="false" ht="12.8" hidden="false" customHeight="false" outlineLevel="0" collapsed="false">
      <c r="A18" s="1" t="s">
        <v>15</v>
      </c>
    </row>
    <row r="19" customFormat="false" ht="12.8" hidden="false" customHeight="false" outlineLevel="0" collapsed="false">
      <c r="A19" s="1" t="s">
        <v>16</v>
      </c>
    </row>
    <row r="21" customFormat="false" ht="15" hidden="false" customHeight="false" outlineLevel="0" collapsed="false">
      <c r="H21" s="18" t="s">
        <v>17</v>
      </c>
      <c r="I21" s="18"/>
      <c r="J21" s="18"/>
      <c r="K21" s="18"/>
    </row>
    <row r="22" customFormat="false" ht="15" hidden="false" customHeight="false" outlineLevel="0" collapsed="false">
      <c r="A22" s="19"/>
      <c r="B22" s="20"/>
      <c r="C22" s="21"/>
      <c r="D22" s="21"/>
      <c r="E22" s="21"/>
      <c r="F22" s="21"/>
      <c r="G22" s="22" t="s">
        <v>18</v>
      </c>
      <c r="H22" s="23" t="s">
        <v>19</v>
      </c>
      <c r="I22" s="24"/>
      <c r="J22" s="25"/>
      <c r="K22" s="26"/>
    </row>
    <row r="23" s="34" customFormat="true" ht="16.2" hidden="false" customHeight="true" outlineLevel="0" collapsed="false">
      <c r="A23" s="27" t="s">
        <v>20</v>
      </c>
      <c r="B23" s="27" t="s">
        <v>21</v>
      </c>
      <c r="C23" s="28" t="s">
        <v>22</v>
      </c>
      <c r="D23" s="28" t="s">
        <v>22</v>
      </c>
      <c r="E23" s="28"/>
      <c r="F23" s="28" t="s">
        <v>23</v>
      </c>
      <c r="G23" s="29" t="s">
        <v>24</v>
      </c>
      <c r="H23" s="30" t="s">
        <v>25</v>
      </c>
      <c r="I23" s="31" t="s">
        <v>26</v>
      </c>
      <c r="J23" s="32" t="s">
        <v>27</v>
      </c>
      <c r="K23" s="33" t="s">
        <v>28</v>
      </c>
    </row>
    <row r="24" s="34" customFormat="true" ht="16.2" hidden="false" customHeight="true" outlineLevel="0" collapsed="false">
      <c r="A24" s="35" t="s">
        <v>29</v>
      </c>
      <c r="B24" s="28"/>
      <c r="C24" s="28"/>
      <c r="D24" s="28"/>
      <c r="E24" s="28"/>
      <c r="F24" s="28"/>
      <c r="G24" s="28"/>
      <c r="H24" s="30"/>
      <c r="I24" s="31"/>
      <c r="J24" s="32"/>
      <c r="K24" s="33"/>
    </row>
    <row r="25" s="34" customFormat="true" ht="56.6" hidden="false" customHeight="false" outlineLevel="0" collapsed="false">
      <c r="A25" s="35" t="s">
        <v>29</v>
      </c>
      <c r="B25" s="36" t="s">
        <v>30</v>
      </c>
      <c r="C25" s="37" t="s">
        <v>31</v>
      </c>
      <c r="D25" s="38" t="s">
        <v>32</v>
      </c>
      <c r="E25" s="37"/>
      <c r="F25" s="39" t="s">
        <v>33</v>
      </c>
      <c r="G25" s="40" t="s">
        <v>34</v>
      </c>
      <c r="H25" s="41" t="n">
        <v>120</v>
      </c>
      <c r="I25" s="42" t="n">
        <v>24</v>
      </c>
      <c r="J25" s="43" t="n">
        <v>0</v>
      </c>
      <c r="K25" s="44" t="n">
        <f aca="false">SUM(I25*J25)</f>
        <v>0</v>
      </c>
    </row>
    <row r="26" s="34" customFormat="true" ht="70.45" hidden="false" customHeight="false" outlineLevel="0" collapsed="false">
      <c r="A26" s="35" t="s">
        <v>29</v>
      </c>
      <c r="B26" s="36" t="s">
        <v>35</v>
      </c>
      <c r="C26" s="37" t="s">
        <v>31</v>
      </c>
      <c r="D26" s="38" t="s">
        <v>36</v>
      </c>
      <c r="E26" s="37"/>
      <c r="F26" s="38" t="s">
        <v>37</v>
      </c>
      <c r="G26" s="40" t="s">
        <v>34</v>
      </c>
      <c r="H26" s="41" t="n">
        <v>40</v>
      </c>
      <c r="I26" s="42" t="n">
        <v>8</v>
      </c>
      <c r="J26" s="43" t="n">
        <v>0</v>
      </c>
      <c r="K26" s="44" t="n">
        <f aca="false">SUM(I26*J26)</f>
        <v>0</v>
      </c>
    </row>
    <row r="27" s="34" customFormat="true" ht="70.45" hidden="false" customHeight="false" outlineLevel="0" collapsed="false">
      <c r="A27" s="35" t="s">
        <v>29</v>
      </c>
      <c r="B27" s="36" t="s">
        <v>38</v>
      </c>
      <c r="C27" s="37" t="s">
        <v>31</v>
      </c>
      <c r="D27" s="38" t="s">
        <v>39</v>
      </c>
      <c r="E27" s="37"/>
      <c r="F27" s="38" t="s">
        <v>40</v>
      </c>
      <c r="G27" s="40" t="s">
        <v>34</v>
      </c>
      <c r="H27" s="41" t="n">
        <v>37.5</v>
      </c>
      <c r="I27" s="42" t="n">
        <v>7.5</v>
      </c>
      <c r="J27" s="43" t="n">
        <v>0</v>
      </c>
      <c r="K27" s="44" t="n">
        <f aca="false">SUM(I27*J27)</f>
        <v>0</v>
      </c>
    </row>
    <row r="28" s="34" customFormat="true" ht="42.75" hidden="false" customHeight="false" outlineLevel="0" collapsed="false">
      <c r="A28" s="35" t="s">
        <v>29</v>
      </c>
      <c r="B28" s="36" t="s">
        <v>41</v>
      </c>
      <c r="C28" s="37" t="s">
        <v>42</v>
      </c>
      <c r="D28" s="37" t="s">
        <v>43</v>
      </c>
      <c r="E28" s="37"/>
      <c r="F28" s="38" t="s">
        <v>44</v>
      </c>
      <c r="G28" s="40" t="s">
        <v>34</v>
      </c>
      <c r="H28" s="41" t="n">
        <v>17.25</v>
      </c>
      <c r="I28" s="42" t="n">
        <v>3.45</v>
      </c>
      <c r="J28" s="43" t="n">
        <v>0</v>
      </c>
      <c r="K28" s="44" t="n">
        <f aca="false">SUM(I28*J28)</f>
        <v>0</v>
      </c>
    </row>
    <row r="29" s="34" customFormat="true" ht="70.45" hidden="false" customHeight="false" outlineLevel="0" collapsed="false">
      <c r="A29" s="35" t="s">
        <v>29</v>
      </c>
      <c r="B29" s="36" t="s">
        <v>45</v>
      </c>
      <c r="C29" s="37" t="s">
        <v>46</v>
      </c>
      <c r="D29" s="37" t="s">
        <v>47</v>
      </c>
      <c r="E29" s="37"/>
      <c r="F29" s="38" t="s">
        <v>48</v>
      </c>
      <c r="G29" s="40" t="s">
        <v>34</v>
      </c>
      <c r="H29" s="41" t="n">
        <v>29.5</v>
      </c>
      <c r="I29" s="42" t="n">
        <v>5.9</v>
      </c>
      <c r="J29" s="43" t="n">
        <v>0</v>
      </c>
      <c r="K29" s="44" t="n">
        <f aca="false">SUM(I29*J29)</f>
        <v>0</v>
      </c>
    </row>
    <row r="30" s="34" customFormat="true" ht="56.6" hidden="false" customHeight="false" outlineLevel="0" collapsed="false">
      <c r="A30" s="35" t="s">
        <v>29</v>
      </c>
      <c r="B30" s="36" t="s">
        <v>49</v>
      </c>
      <c r="C30" s="37" t="s">
        <v>50</v>
      </c>
      <c r="D30" s="37" t="s">
        <v>51</v>
      </c>
      <c r="E30" s="37"/>
      <c r="F30" s="38" t="s">
        <v>52</v>
      </c>
      <c r="G30" s="40" t="s">
        <v>34</v>
      </c>
      <c r="H30" s="41" t="n">
        <v>225</v>
      </c>
      <c r="I30" s="42" t="n">
        <v>45</v>
      </c>
      <c r="J30" s="43" t="n">
        <v>0</v>
      </c>
      <c r="K30" s="44" t="n">
        <f aca="false">SUM(I30*J30)</f>
        <v>0</v>
      </c>
    </row>
    <row r="31" s="34" customFormat="true" ht="42.75" hidden="false" customHeight="false" outlineLevel="0" collapsed="false">
      <c r="A31" s="35" t="s">
        <v>29</v>
      </c>
      <c r="B31" s="36" t="s">
        <v>53</v>
      </c>
      <c r="C31" s="37" t="s">
        <v>54</v>
      </c>
      <c r="D31" s="38" t="s">
        <v>55</v>
      </c>
      <c r="E31" s="37"/>
      <c r="F31" s="38" t="s">
        <v>56</v>
      </c>
      <c r="G31" s="40" t="s">
        <v>34</v>
      </c>
      <c r="H31" s="41" t="n">
        <v>365</v>
      </c>
      <c r="I31" s="42" t="n">
        <v>73</v>
      </c>
      <c r="J31" s="43" t="n">
        <v>0</v>
      </c>
      <c r="K31" s="44" t="n">
        <f aca="false">SUM(I31*J31)</f>
        <v>0</v>
      </c>
    </row>
    <row r="32" s="34" customFormat="true" ht="70.45" hidden="false" customHeight="false" outlineLevel="0" collapsed="false">
      <c r="A32" s="35" t="s">
        <v>29</v>
      </c>
      <c r="B32" s="36" t="s">
        <v>57</v>
      </c>
      <c r="C32" s="37" t="s">
        <v>58</v>
      </c>
      <c r="D32" s="38" t="s">
        <v>59</v>
      </c>
      <c r="E32" s="37"/>
      <c r="F32" s="38" t="s">
        <v>60</v>
      </c>
      <c r="G32" s="40" t="s">
        <v>34</v>
      </c>
      <c r="H32" s="41" t="n">
        <v>88.75</v>
      </c>
      <c r="I32" s="42" t="n">
        <v>17.75</v>
      </c>
      <c r="J32" s="43" t="n">
        <v>0</v>
      </c>
      <c r="K32" s="44" t="n">
        <f aca="false">SUM(I32*J32)</f>
        <v>0</v>
      </c>
    </row>
    <row r="33" s="34" customFormat="true" ht="42.75" hidden="false" customHeight="false" outlineLevel="0" collapsed="false">
      <c r="A33" s="35" t="s">
        <v>29</v>
      </c>
      <c r="B33" s="36" t="s">
        <v>61</v>
      </c>
      <c r="C33" s="37" t="s">
        <v>62</v>
      </c>
      <c r="D33" s="37" t="s">
        <v>63</v>
      </c>
      <c r="E33" s="37"/>
      <c r="F33" s="38" t="s">
        <v>64</v>
      </c>
      <c r="G33" s="40" t="s">
        <v>34</v>
      </c>
      <c r="H33" s="41" t="n">
        <v>87.5</v>
      </c>
      <c r="I33" s="42" t="n">
        <v>17.5</v>
      </c>
      <c r="J33" s="43" t="n">
        <v>0</v>
      </c>
      <c r="K33" s="44" t="n">
        <f aca="false">SUM(I33*J33)</f>
        <v>0</v>
      </c>
    </row>
    <row r="34" s="34" customFormat="true" ht="42.75" hidden="false" customHeight="false" outlineLevel="0" collapsed="false">
      <c r="A34" s="35"/>
      <c r="B34" s="36" t="s">
        <v>65</v>
      </c>
      <c r="C34" s="38" t="s">
        <v>66</v>
      </c>
      <c r="D34" s="37" t="s">
        <v>67</v>
      </c>
      <c r="E34" s="37"/>
      <c r="F34" s="38"/>
      <c r="G34" s="40" t="s">
        <v>68</v>
      </c>
      <c r="H34" s="41" t="n">
        <v>18.25</v>
      </c>
      <c r="I34" s="42" t="n">
        <v>7.3</v>
      </c>
      <c r="J34" s="43" t="n">
        <v>0</v>
      </c>
      <c r="K34" s="44" t="n">
        <f aca="false">SUM(I34*J34)</f>
        <v>0</v>
      </c>
    </row>
    <row r="35" s="34" customFormat="true" ht="56.6" hidden="false" customHeight="false" outlineLevel="0" collapsed="false">
      <c r="A35" s="35" t="s">
        <v>29</v>
      </c>
      <c r="B35" s="36" t="s">
        <v>69</v>
      </c>
      <c r="C35" s="37" t="s">
        <v>70</v>
      </c>
      <c r="D35" s="37" t="s">
        <v>71</v>
      </c>
      <c r="E35" s="37"/>
      <c r="F35" s="38" t="s">
        <v>72</v>
      </c>
      <c r="G35" s="40" t="s">
        <v>34</v>
      </c>
      <c r="H35" s="41" t="n">
        <v>61</v>
      </c>
      <c r="I35" s="42" t="n">
        <v>12.2</v>
      </c>
      <c r="J35" s="43" t="n">
        <v>0</v>
      </c>
      <c r="K35" s="44" t="n">
        <f aca="false">SUM(I35*J35)</f>
        <v>0</v>
      </c>
    </row>
    <row r="36" s="34" customFormat="true" ht="42.75" hidden="false" customHeight="false" outlineLevel="0" collapsed="false">
      <c r="A36" s="35" t="s">
        <v>29</v>
      </c>
      <c r="B36" s="36" t="s">
        <v>73</v>
      </c>
      <c r="C36" s="37" t="s">
        <v>74</v>
      </c>
      <c r="D36" s="38" t="s">
        <v>75</v>
      </c>
      <c r="E36" s="37"/>
      <c r="F36" s="38" t="s">
        <v>76</v>
      </c>
      <c r="G36" s="40" t="s">
        <v>34</v>
      </c>
      <c r="H36" s="41" t="n">
        <v>58</v>
      </c>
      <c r="I36" s="42" t="n">
        <v>11.6</v>
      </c>
      <c r="J36" s="43" t="n">
        <v>0</v>
      </c>
      <c r="K36" s="44" t="n">
        <f aca="false">SUM(I36*J36)</f>
        <v>0</v>
      </c>
    </row>
    <row r="37" s="34" customFormat="true" ht="56.6" hidden="false" customHeight="false" outlineLevel="0" collapsed="false">
      <c r="A37" s="35" t="s">
        <v>29</v>
      </c>
      <c r="B37" s="36" t="s">
        <v>77</v>
      </c>
      <c r="C37" s="37" t="s">
        <v>78</v>
      </c>
      <c r="D37" s="38" t="s">
        <v>79</v>
      </c>
      <c r="E37" s="37"/>
      <c r="F37" s="38" t="s">
        <v>80</v>
      </c>
      <c r="G37" s="40" t="s">
        <v>34</v>
      </c>
      <c r="H37" s="41" t="n">
        <v>15.5</v>
      </c>
      <c r="I37" s="42" t="n">
        <v>3.1</v>
      </c>
      <c r="J37" s="43" t="n">
        <v>0</v>
      </c>
      <c r="K37" s="44" t="n">
        <f aca="false">SUM(I37*J37)</f>
        <v>0</v>
      </c>
    </row>
    <row r="38" s="34" customFormat="true" ht="70.45" hidden="false" customHeight="false" outlineLevel="0" collapsed="false">
      <c r="A38" s="35" t="s">
        <v>29</v>
      </c>
      <c r="B38" s="36" t="s">
        <v>81</v>
      </c>
      <c r="C38" s="37" t="s">
        <v>82</v>
      </c>
      <c r="D38" s="38" t="s">
        <v>83</v>
      </c>
      <c r="E38" s="37"/>
      <c r="F38" s="38" t="s">
        <v>84</v>
      </c>
      <c r="G38" s="40" t="s">
        <v>34</v>
      </c>
      <c r="H38" s="41" t="n">
        <v>76</v>
      </c>
      <c r="I38" s="42" t="n">
        <v>15.2</v>
      </c>
      <c r="J38" s="43" t="n">
        <v>0</v>
      </c>
      <c r="K38" s="44" t="n">
        <f aca="false">SUM(I38*J38)</f>
        <v>0</v>
      </c>
    </row>
    <row r="39" s="34" customFormat="true" ht="70.45" hidden="false" customHeight="false" outlineLevel="0" collapsed="false">
      <c r="A39" s="35" t="s">
        <v>29</v>
      </c>
      <c r="B39" s="36" t="s">
        <v>85</v>
      </c>
      <c r="C39" s="37" t="s">
        <v>86</v>
      </c>
      <c r="D39" s="45" t="s">
        <v>87</v>
      </c>
      <c r="E39" s="37"/>
      <c r="F39" s="38" t="s">
        <v>88</v>
      </c>
      <c r="G39" s="40" t="s">
        <v>34</v>
      </c>
      <c r="H39" s="41" t="n">
        <v>280</v>
      </c>
      <c r="I39" s="42" t="n">
        <v>56</v>
      </c>
      <c r="J39" s="43" t="n">
        <v>0</v>
      </c>
      <c r="K39" s="44" t="n">
        <f aca="false">SUM(I39*J39)</f>
        <v>0</v>
      </c>
    </row>
    <row r="40" s="34" customFormat="true" ht="28.9" hidden="false" customHeight="false" outlineLevel="0" collapsed="false">
      <c r="A40" s="35" t="s">
        <v>29</v>
      </c>
      <c r="B40" s="36" t="s">
        <v>89</v>
      </c>
      <c r="C40" s="37" t="s">
        <v>90</v>
      </c>
      <c r="D40" s="37" t="s">
        <v>91</v>
      </c>
      <c r="E40" s="37"/>
      <c r="F40" s="38" t="s">
        <v>92</v>
      </c>
      <c r="G40" s="40" t="s">
        <v>34</v>
      </c>
      <c r="H40" s="41" t="n">
        <v>39.75</v>
      </c>
      <c r="I40" s="42" t="n">
        <v>7.95</v>
      </c>
      <c r="J40" s="43" t="n">
        <v>0</v>
      </c>
      <c r="K40" s="44" t="n">
        <f aca="false">SUM(I40*J40)</f>
        <v>0</v>
      </c>
    </row>
    <row r="41" s="34" customFormat="true" ht="42.75" hidden="false" customHeight="false" outlineLevel="0" collapsed="false">
      <c r="A41" s="35" t="s">
        <v>29</v>
      </c>
      <c r="B41" s="36" t="s">
        <v>93</v>
      </c>
      <c r="C41" s="37" t="s">
        <v>94</v>
      </c>
      <c r="D41" s="37" t="s">
        <v>95</v>
      </c>
      <c r="E41" s="37"/>
      <c r="F41" s="38" t="s">
        <v>96</v>
      </c>
      <c r="G41" s="40" t="s">
        <v>34</v>
      </c>
      <c r="H41" s="41" t="n">
        <v>56</v>
      </c>
      <c r="I41" s="42" t="n">
        <v>11.2</v>
      </c>
      <c r="J41" s="43" t="n">
        <v>0</v>
      </c>
      <c r="K41" s="44" t="n">
        <f aca="false">SUM(I41*J41)</f>
        <v>0</v>
      </c>
    </row>
    <row r="42" s="34" customFormat="true" ht="42.75" hidden="false" customHeight="false" outlineLevel="0" collapsed="false">
      <c r="A42" s="35" t="s">
        <v>29</v>
      </c>
      <c r="B42" s="36" t="s">
        <v>97</v>
      </c>
      <c r="C42" s="37" t="s">
        <v>94</v>
      </c>
      <c r="D42" s="38" t="s">
        <v>98</v>
      </c>
      <c r="E42" s="37"/>
      <c r="F42" s="38" t="s">
        <v>99</v>
      </c>
      <c r="G42" s="40" t="s">
        <v>34</v>
      </c>
      <c r="H42" s="41" t="n">
        <v>18</v>
      </c>
      <c r="I42" s="42" t="n">
        <v>3.6</v>
      </c>
      <c r="J42" s="43" t="n">
        <v>0</v>
      </c>
      <c r="K42" s="44" t="n">
        <f aca="false">SUM(I42*J42)</f>
        <v>0</v>
      </c>
    </row>
    <row r="43" s="34" customFormat="true" ht="70.45" hidden="false" customHeight="false" outlineLevel="0" collapsed="false">
      <c r="A43" s="35" t="s">
        <v>29</v>
      </c>
      <c r="B43" s="36" t="s">
        <v>100</v>
      </c>
      <c r="C43" s="37" t="s">
        <v>101</v>
      </c>
      <c r="D43" s="38" t="s">
        <v>102</v>
      </c>
      <c r="E43" s="37"/>
      <c r="F43" s="38" t="s">
        <v>103</v>
      </c>
      <c r="G43" s="40" t="s">
        <v>34</v>
      </c>
      <c r="H43" s="41" t="n">
        <v>82.5</v>
      </c>
      <c r="I43" s="42" t="n">
        <v>16.5</v>
      </c>
      <c r="J43" s="43" t="n">
        <v>0</v>
      </c>
      <c r="K43" s="44" t="n">
        <f aca="false">SUM(I43*J43)</f>
        <v>0</v>
      </c>
    </row>
    <row r="44" s="34" customFormat="true" ht="56.6" hidden="false" customHeight="false" outlineLevel="0" collapsed="false">
      <c r="A44" s="35" t="s">
        <v>29</v>
      </c>
      <c r="B44" s="36" t="s">
        <v>104</v>
      </c>
      <c r="C44" s="37" t="s">
        <v>105</v>
      </c>
      <c r="D44" s="37" t="s">
        <v>106</v>
      </c>
      <c r="E44" s="37"/>
      <c r="F44" s="38" t="s">
        <v>107</v>
      </c>
      <c r="G44" s="40" t="s">
        <v>34</v>
      </c>
      <c r="H44" s="41" t="n">
        <v>19</v>
      </c>
      <c r="I44" s="42" t="n">
        <v>3.8</v>
      </c>
      <c r="J44" s="43" t="n">
        <v>0</v>
      </c>
      <c r="K44" s="44" t="n">
        <f aca="false">SUM(I44*J44)</f>
        <v>0</v>
      </c>
    </row>
    <row r="45" s="34" customFormat="true" ht="42.75" hidden="false" customHeight="false" outlineLevel="0" collapsed="false">
      <c r="A45" s="35" t="s">
        <v>29</v>
      </c>
      <c r="B45" s="36" t="s">
        <v>108</v>
      </c>
      <c r="C45" s="37" t="s">
        <v>105</v>
      </c>
      <c r="D45" s="38" t="s">
        <v>109</v>
      </c>
      <c r="E45" s="37"/>
      <c r="F45" s="38" t="s">
        <v>110</v>
      </c>
      <c r="G45" s="40" t="s">
        <v>34</v>
      </c>
      <c r="H45" s="41" t="n">
        <v>18.75</v>
      </c>
      <c r="I45" s="42" t="n">
        <v>3.75</v>
      </c>
      <c r="J45" s="43" t="n">
        <v>0</v>
      </c>
      <c r="K45" s="44" t="n">
        <f aca="false">SUM(I45*J45)</f>
        <v>0</v>
      </c>
    </row>
    <row r="46" s="34" customFormat="true" ht="56.6" hidden="false" customHeight="false" outlineLevel="0" collapsed="false">
      <c r="A46" s="35" t="s">
        <v>29</v>
      </c>
      <c r="B46" s="36" t="s">
        <v>111</v>
      </c>
      <c r="C46" s="37" t="s">
        <v>112</v>
      </c>
      <c r="D46" s="37" t="s">
        <v>113</v>
      </c>
      <c r="E46" s="37"/>
      <c r="F46" s="38" t="s">
        <v>114</v>
      </c>
      <c r="G46" s="40" t="s">
        <v>34</v>
      </c>
      <c r="H46" s="41" t="n">
        <v>88.75</v>
      </c>
      <c r="I46" s="42" t="n">
        <v>17.75</v>
      </c>
      <c r="J46" s="43" t="n">
        <v>0</v>
      </c>
      <c r="K46" s="44" t="n">
        <f aca="false">SUM(I46*J46)</f>
        <v>0</v>
      </c>
    </row>
    <row r="47" s="34" customFormat="true" ht="56.6" hidden="false" customHeight="false" outlineLevel="0" collapsed="false">
      <c r="A47" s="35" t="s">
        <v>29</v>
      </c>
      <c r="B47" s="36" t="s">
        <v>115</v>
      </c>
      <c r="C47" s="37" t="s">
        <v>116</v>
      </c>
      <c r="D47" s="37" t="s">
        <v>117</v>
      </c>
      <c r="E47" s="37"/>
      <c r="F47" s="38" t="s">
        <v>118</v>
      </c>
      <c r="G47" s="40" t="s">
        <v>34</v>
      </c>
      <c r="H47" s="41" t="n">
        <v>40</v>
      </c>
      <c r="I47" s="42" t="n">
        <v>8</v>
      </c>
      <c r="J47" s="43" t="n">
        <v>0</v>
      </c>
      <c r="K47" s="44" t="n">
        <f aca="false">SUM(I47*J47)</f>
        <v>0</v>
      </c>
    </row>
    <row r="48" s="34" customFormat="true" ht="56.6" hidden="false" customHeight="false" outlineLevel="0" collapsed="false">
      <c r="A48" s="35" t="s">
        <v>29</v>
      </c>
      <c r="B48" s="36" t="s">
        <v>119</v>
      </c>
      <c r="C48" s="37" t="s">
        <v>120</v>
      </c>
      <c r="D48" s="37" t="s">
        <v>121</v>
      </c>
      <c r="E48" s="37"/>
      <c r="F48" s="38" t="s">
        <v>122</v>
      </c>
      <c r="G48" s="40" t="s">
        <v>34</v>
      </c>
      <c r="H48" s="41" t="n">
        <v>24.75</v>
      </c>
      <c r="I48" s="42" t="n">
        <v>4.95</v>
      </c>
      <c r="J48" s="43" t="n">
        <v>0</v>
      </c>
      <c r="K48" s="44" t="n">
        <f aca="false">SUM(I48*J48)</f>
        <v>0</v>
      </c>
    </row>
    <row r="49" s="34" customFormat="true" ht="42.75" hidden="false" customHeight="false" outlineLevel="0" collapsed="false">
      <c r="A49" s="35" t="s">
        <v>29</v>
      </c>
      <c r="B49" s="36" t="s">
        <v>123</v>
      </c>
      <c r="C49" s="37" t="s">
        <v>124</v>
      </c>
      <c r="D49" s="38" t="s">
        <v>125</v>
      </c>
      <c r="E49" s="37"/>
      <c r="F49" s="38" t="s">
        <v>126</v>
      </c>
      <c r="G49" s="40" t="s">
        <v>34</v>
      </c>
      <c r="H49" s="41" t="n">
        <v>26.5</v>
      </c>
      <c r="I49" s="42" t="n">
        <v>5.3</v>
      </c>
      <c r="J49" s="43" t="n">
        <v>0</v>
      </c>
      <c r="K49" s="44" t="n">
        <f aca="false">SUM(I49*J49)</f>
        <v>0</v>
      </c>
    </row>
    <row r="50" s="34" customFormat="true" ht="42.75" hidden="false" customHeight="false" outlineLevel="0" collapsed="false">
      <c r="A50" s="35" t="s">
        <v>29</v>
      </c>
      <c r="B50" s="36" t="s">
        <v>127</v>
      </c>
      <c r="C50" s="37" t="s">
        <v>128</v>
      </c>
      <c r="D50" s="38" t="s">
        <v>129</v>
      </c>
      <c r="E50" s="37"/>
      <c r="F50" s="38" t="s">
        <v>130</v>
      </c>
      <c r="G50" s="40" t="s">
        <v>34</v>
      </c>
      <c r="H50" s="41" t="n">
        <v>26.25</v>
      </c>
      <c r="I50" s="42" t="n">
        <v>5.25</v>
      </c>
      <c r="J50" s="43" t="n">
        <v>0</v>
      </c>
      <c r="K50" s="44" t="n">
        <f aca="false">SUM(I50*J50)</f>
        <v>0</v>
      </c>
    </row>
    <row r="51" s="34" customFormat="true" ht="84.3" hidden="false" customHeight="false" outlineLevel="0" collapsed="false">
      <c r="A51" s="35" t="s">
        <v>29</v>
      </c>
      <c r="B51" s="36" t="s">
        <v>131</v>
      </c>
      <c r="C51" s="37" t="s">
        <v>132</v>
      </c>
      <c r="D51" s="37" t="s">
        <v>133</v>
      </c>
      <c r="E51" s="37"/>
      <c r="F51" s="38" t="s">
        <v>134</v>
      </c>
      <c r="G51" s="40" t="s">
        <v>34</v>
      </c>
      <c r="H51" s="41" t="n">
        <v>26.25</v>
      </c>
      <c r="I51" s="42" t="n">
        <v>5.25</v>
      </c>
      <c r="J51" s="43" t="n">
        <v>0</v>
      </c>
      <c r="K51" s="44" t="n">
        <f aca="false">SUM(I51*J51)</f>
        <v>0</v>
      </c>
    </row>
    <row r="52" s="34" customFormat="true" ht="56.6" hidden="false" customHeight="false" outlineLevel="0" collapsed="false">
      <c r="A52" s="35" t="s">
        <v>29</v>
      </c>
      <c r="B52" s="36" t="s">
        <v>135</v>
      </c>
      <c r="C52" s="37" t="s">
        <v>132</v>
      </c>
      <c r="D52" s="38" t="s">
        <v>136</v>
      </c>
      <c r="E52" s="38"/>
      <c r="F52" s="38" t="s">
        <v>137</v>
      </c>
      <c r="G52" s="40" t="s">
        <v>34</v>
      </c>
      <c r="H52" s="41" t="n">
        <v>180</v>
      </c>
      <c r="I52" s="42" t="n">
        <v>36</v>
      </c>
      <c r="J52" s="43" t="n">
        <v>0</v>
      </c>
      <c r="K52" s="44" t="n">
        <f aca="false">SUM(I52*J52)</f>
        <v>0</v>
      </c>
    </row>
    <row r="53" s="34" customFormat="true" ht="70.45" hidden="false" customHeight="false" outlineLevel="0" collapsed="false">
      <c r="A53" s="35" t="s">
        <v>29</v>
      </c>
      <c r="B53" s="36" t="s">
        <v>138</v>
      </c>
      <c r="C53" s="37" t="s">
        <v>139</v>
      </c>
      <c r="D53" s="37" t="s">
        <v>140</v>
      </c>
      <c r="E53" s="37"/>
      <c r="F53" s="38" t="s">
        <v>141</v>
      </c>
      <c r="G53" s="40" t="s">
        <v>34</v>
      </c>
      <c r="H53" s="41" t="n">
        <v>32.25</v>
      </c>
      <c r="I53" s="42" t="n">
        <v>6.45</v>
      </c>
      <c r="J53" s="43" t="n">
        <v>0</v>
      </c>
      <c r="K53" s="44" t="n">
        <f aca="false">SUM(I53*J53)</f>
        <v>0</v>
      </c>
    </row>
    <row r="54" s="34" customFormat="true" ht="84.3" hidden="false" customHeight="false" outlineLevel="0" collapsed="false">
      <c r="A54" s="35" t="s">
        <v>29</v>
      </c>
      <c r="B54" s="36" t="s">
        <v>142</v>
      </c>
      <c r="C54" s="37" t="s">
        <v>143</v>
      </c>
      <c r="D54" s="38" t="s">
        <v>144</v>
      </c>
      <c r="E54" s="37"/>
      <c r="F54" s="38" t="s">
        <v>145</v>
      </c>
      <c r="G54" s="40" t="s">
        <v>34</v>
      </c>
      <c r="H54" s="41" t="n">
        <v>52.5</v>
      </c>
      <c r="I54" s="42" t="n">
        <v>10.5</v>
      </c>
      <c r="J54" s="43" t="n">
        <v>0</v>
      </c>
      <c r="K54" s="44" t="n">
        <f aca="false">SUM(I54*J54)</f>
        <v>0</v>
      </c>
    </row>
    <row r="55" s="34" customFormat="true" ht="42.75" hidden="false" customHeight="false" outlineLevel="0" collapsed="false">
      <c r="A55" s="35" t="s">
        <v>29</v>
      </c>
      <c r="B55" s="36" t="s">
        <v>146</v>
      </c>
      <c r="C55" s="37" t="s">
        <v>147</v>
      </c>
      <c r="D55" s="37" t="s">
        <v>148</v>
      </c>
      <c r="E55" s="37"/>
      <c r="F55" s="38" t="s">
        <v>149</v>
      </c>
      <c r="G55" s="40" t="s">
        <v>34</v>
      </c>
      <c r="H55" s="41" t="n">
        <v>37</v>
      </c>
      <c r="I55" s="42" t="n">
        <v>7.4</v>
      </c>
      <c r="J55" s="43" t="n">
        <v>0</v>
      </c>
      <c r="K55" s="44" t="n">
        <f aca="false">SUM(I55*J55)</f>
        <v>0</v>
      </c>
    </row>
    <row r="56" s="34" customFormat="true" ht="15" hidden="false" customHeight="true" outlineLevel="0" collapsed="false">
      <c r="A56" s="35"/>
      <c r="B56" s="36" t="s">
        <v>150</v>
      </c>
      <c r="C56" s="37" t="s">
        <v>151</v>
      </c>
      <c r="D56" s="37" t="s">
        <v>152</v>
      </c>
      <c r="E56" s="37"/>
      <c r="F56" s="38"/>
      <c r="G56" s="40" t="s">
        <v>68</v>
      </c>
      <c r="H56" s="41" t="n">
        <v>16.75</v>
      </c>
      <c r="I56" s="42" t="n">
        <v>6.7</v>
      </c>
      <c r="J56" s="43" t="n">
        <v>0</v>
      </c>
      <c r="K56" s="44" t="n">
        <f aca="false">SUM(I56*J56)</f>
        <v>0</v>
      </c>
    </row>
    <row r="57" s="34" customFormat="true" ht="56.6" hidden="false" customHeight="false" outlineLevel="0" collapsed="false">
      <c r="A57" s="35" t="s">
        <v>29</v>
      </c>
      <c r="B57" s="36" t="s">
        <v>153</v>
      </c>
      <c r="C57" s="38" t="s">
        <v>154</v>
      </c>
      <c r="D57" s="38" t="s">
        <v>155</v>
      </c>
      <c r="E57" s="37"/>
      <c r="F57" s="38" t="s">
        <v>156</v>
      </c>
      <c r="G57" s="40" t="s">
        <v>34</v>
      </c>
      <c r="H57" s="41" t="n">
        <v>15.5</v>
      </c>
      <c r="I57" s="42" t="n">
        <v>3.1</v>
      </c>
      <c r="J57" s="43" t="n">
        <v>0</v>
      </c>
      <c r="K57" s="44" t="n">
        <f aca="false">SUM(I57*J57)</f>
        <v>0</v>
      </c>
    </row>
    <row r="58" s="34" customFormat="true" ht="70.45" hidden="false" customHeight="false" outlineLevel="0" collapsed="false">
      <c r="A58" s="35" t="s">
        <v>29</v>
      </c>
      <c r="B58" s="36" t="s">
        <v>157</v>
      </c>
      <c r="C58" s="37" t="s">
        <v>158</v>
      </c>
      <c r="D58" s="37" t="s">
        <v>159</v>
      </c>
      <c r="E58" s="37"/>
      <c r="F58" s="38" t="s">
        <v>160</v>
      </c>
      <c r="G58" s="40" t="s">
        <v>34</v>
      </c>
      <c r="H58" s="41" t="n">
        <v>46.5</v>
      </c>
      <c r="I58" s="42" t="n">
        <v>9.3</v>
      </c>
      <c r="J58" s="43" t="n">
        <v>0</v>
      </c>
      <c r="K58" s="44" t="n">
        <f aca="false">SUM(I58*J58)</f>
        <v>0</v>
      </c>
    </row>
    <row r="59" s="34" customFormat="true" ht="42.75" hidden="false" customHeight="false" outlineLevel="0" collapsed="false">
      <c r="A59" s="35" t="s">
        <v>29</v>
      </c>
      <c r="B59" s="36" t="s">
        <v>161</v>
      </c>
      <c r="C59" s="37" t="s">
        <v>162</v>
      </c>
      <c r="D59" s="37" t="s">
        <v>163</v>
      </c>
      <c r="E59" s="37"/>
      <c r="F59" s="38" t="s">
        <v>164</v>
      </c>
      <c r="G59" s="40" t="s">
        <v>34</v>
      </c>
      <c r="H59" s="41" t="n">
        <v>25.5</v>
      </c>
      <c r="I59" s="42" t="n">
        <v>5.1</v>
      </c>
      <c r="J59" s="43" t="n">
        <v>0</v>
      </c>
      <c r="K59" s="44" t="n">
        <f aca="false">SUM(I59*J59)</f>
        <v>0</v>
      </c>
    </row>
    <row r="60" s="34" customFormat="true" ht="12.8" hidden="false" customHeight="false" outlineLevel="0" collapsed="false">
      <c r="A60" s="35" t="s">
        <v>165</v>
      </c>
      <c r="B60" s="46"/>
      <c r="C60" s="46"/>
      <c r="D60" s="46"/>
      <c r="E60" s="46"/>
      <c r="F60" s="46"/>
      <c r="G60" s="46"/>
      <c r="H60" s="46"/>
      <c r="I60" s="46"/>
      <c r="J60" s="46"/>
      <c r="K60" s="46"/>
    </row>
    <row r="61" s="34" customFormat="true" ht="56.6" hidden="false" customHeight="false" outlineLevel="0" collapsed="false">
      <c r="A61" s="35" t="s">
        <v>165</v>
      </c>
      <c r="B61" s="36" t="s">
        <v>166</v>
      </c>
      <c r="C61" s="38" t="s">
        <v>167</v>
      </c>
      <c r="D61" s="38" t="s">
        <v>168</v>
      </c>
      <c r="E61" s="37"/>
      <c r="F61" s="38" t="s">
        <v>169</v>
      </c>
      <c r="G61" s="40" t="s">
        <v>34</v>
      </c>
      <c r="H61" s="41" t="n">
        <v>49.5</v>
      </c>
      <c r="I61" s="42" t="n">
        <v>9.9</v>
      </c>
      <c r="J61" s="43" t="n">
        <v>0</v>
      </c>
      <c r="K61" s="44" t="n">
        <f aca="false">SUM(I61*J61)</f>
        <v>0</v>
      </c>
    </row>
    <row r="62" s="34" customFormat="true" ht="15.05" hidden="false" customHeight="false" outlineLevel="0" collapsed="false">
      <c r="A62" s="35" t="s">
        <v>165</v>
      </c>
      <c r="B62" s="36" t="s">
        <v>170</v>
      </c>
      <c r="C62" s="37" t="s">
        <v>167</v>
      </c>
      <c r="D62" s="38" t="s">
        <v>171</v>
      </c>
      <c r="E62" s="37"/>
      <c r="F62" s="38"/>
      <c r="G62" s="40" t="s">
        <v>34</v>
      </c>
      <c r="H62" s="41" t="n">
        <v>20</v>
      </c>
      <c r="I62" s="42" t="n">
        <v>4</v>
      </c>
      <c r="J62" s="43" t="n">
        <v>0</v>
      </c>
      <c r="K62" s="44" t="n">
        <f aca="false">SUM(I62*J62)</f>
        <v>0</v>
      </c>
    </row>
    <row r="63" s="34" customFormat="true" ht="42.75" hidden="false" customHeight="false" outlineLevel="0" collapsed="false">
      <c r="A63" s="35" t="s">
        <v>165</v>
      </c>
      <c r="B63" s="36" t="s">
        <v>172</v>
      </c>
      <c r="C63" s="38" t="s">
        <v>173</v>
      </c>
      <c r="D63" s="38" t="s">
        <v>174</v>
      </c>
      <c r="E63" s="37"/>
      <c r="F63" s="38" t="s">
        <v>175</v>
      </c>
      <c r="G63" s="40" t="s">
        <v>34</v>
      </c>
      <c r="H63" s="41" t="n">
        <v>18</v>
      </c>
      <c r="I63" s="42" t="n">
        <v>3.6</v>
      </c>
      <c r="J63" s="43" t="n">
        <v>0</v>
      </c>
      <c r="K63" s="44" t="n">
        <f aca="false">SUM(I63*J63)</f>
        <v>0</v>
      </c>
    </row>
    <row r="64" s="34" customFormat="true" ht="42.6" hidden="false" customHeight="false" outlineLevel="0" collapsed="false">
      <c r="A64" s="35"/>
      <c r="B64" s="36" t="s">
        <v>176</v>
      </c>
      <c r="C64" s="38" t="s">
        <v>173</v>
      </c>
      <c r="D64" s="38" t="s">
        <v>174</v>
      </c>
      <c r="E64" s="37"/>
      <c r="F64" s="38" t="s">
        <v>175</v>
      </c>
      <c r="G64" s="40" t="s">
        <v>68</v>
      </c>
      <c r="H64" s="41" t="n">
        <v>17</v>
      </c>
      <c r="I64" s="42" t="n">
        <v>6.8</v>
      </c>
      <c r="J64" s="43" t="n">
        <v>0</v>
      </c>
      <c r="K64" s="44" t="n">
        <f aca="false">SUM(I64*J64)</f>
        <v>0</v>
      </c>
    </row>
    <row r="65" s="34" customFormat="true" ht="15.05" hidden="false" customHeight="false" outlineLevel="0" collapsed="false">
      <c r="A65" s="35" t="s">
        <v>165</v>
      </c>
      <c r="B65" s="36" t="s">
        <v>177</v>
      </c>
      <c r="C65" s="37" t="s">
        <v>178</v>
      </c>
      <c r="D65" s="38" t="s">
        <v>179</v>
      </c>
      <c r="E65" s="37"/>
      <c r="F65" s="38"/>
      <c r="G65" s="40" t="s">
        <v>34</v>
      </c>
      <c r="H65" s="41" t="n">
        <v>19.5</v>
      </c>
      <c r="I65" s="42" t="n">
        <v>3.9</v>
      </c>
      <c r="J65" s="43" t="n">
        <v>0</v>
      </c>
      <c r="K65" s="44" t="n">
        <f aca="false">SUM(I65*J65)</f>
        <v>0</v>
      </c>
    </row>
    <row r="66" s="34" customFormat="true" ht="15.05" hidden="false" customHeight="false" outlineLevel="0" collapsed="false">
      <c r="A66" s="35" t="s">
        <v>165</v>
      </c>
      <c r="B66" s="36" t="s">
        <v>180</v>
      </c>
      <c r="C66" s="37" t="s">
        <v>181</v>
      </c>
      <c r="D66" s="38" t="s">
        <v>182</v>
      </c>
      <c r="E66" s="37"/>
      <c r="F66" s="38"/>
      <c r="G66" s="40" t="s">
        <v>34</v>
      </c>
      <c r="H66" s="41" t="n">
        <v>19</v>
      </c>
      <c r="I66" s="42" t="n">
        <v>3.8</v>
      </c>
      <c r="J66" s="43" t="n">
        <v>0</v>
      </c>
      <c r="K66" s="44" t="n">
        <f aca="false">SUM(I66*J66)</f>
        <v>0</v>
      </c>
    </row>
    <row r="67" s="34" customFormat="true" ht="15.05" hidden="false" customHeight="false" outlineLevel="0" collapsed="false">
      <c r="A67" s="35"/>
      <c r="B67" s="36" t="s">
        <v>183</v>
      </c>
      <c r="C67" s="37" t="s">
        <v>184</v>
      </c>
      <c r="D67" s="38" t="s">
        <v>185</v>
      </c>
      <c r="E67" s="37"/>
      <c r="F67" s="38"/>
      <c r="G67" s="40" t="s">
        <v>68</v>
      </c>
      <c r="H67" s="41" t="n">
        <v>13</v>
      </c>
      <c r="I67" s="42" t="n">
        <v>5.2</v>
      </c>
      <c r="J67" s="43" t="n">
        <v>0</v>
      </c>
      <c r="K67" s="44" t="n">
        <f aca="false">SUM(I67*J67)</f>
        <v>0</v>
      </c>
    </row>
    <row r="68" s="34" customFormat="true" ht="70.45" hidden="false" customHeight="false" outlineLevel="0" collapsed="false">
      <c r="A68" s="35" t="s">
        <v>165</v>
      </c>
      <c r="B68" s="36" t="s">
        <v>186</v>
      </c>
      <c r="C68" s="37" t="s">
        <v>187</v>
      </c>
      <c r="D68" s="38" t="s">
        <v>188</v>
      </c>
      <c r="E68" s="37"/>
      <c r="F68" s="38" t="s">
        <v>189</v>
      </c>
      <c r="G68" s="40" t="s">
        <v>34</v>
      </c>
      <c r="H68" s="41" t="n">
        <v>19</v>
      </c>
      <c r="I68" s="42" t="n">
        <v>3.8</v>
      </c>
      <c r="J68" s="43" t="n">
        <v>0</v>
      </c>
      <c r="K68" s="44" t="n">
        <f aca="false">SUM(I68*J68)</f>
        <v>0</v>
      </c>
    </row>
    <row r="69" s="34" customFormat="true" ht="15" hidden="false" customHeight="true" outlineLevel="0" collapsed="false">
      <c r="A69" s="35"/>
      <c r="B69" s="36" t="s">
        <v>190</v>
      </c>
      <c r="C69" s="47" t="s">
        <v>191</v>
      </c>
      <c r="D69" s="38" t="s">
        <v>192</v>
      </c>
      <c r="E69" s="37"/>
      <c r="F69" s="38" t="s">
        <v>193</v>
      </c>
      <c r="G69" s="40" t="s">
        <v>68</v>
      </c>
      <c r="H69" s="41" t="n">
        <v>13.5</v>
      </c>
      <c r="I69" s="42" t="n">
        <v>5.4</v>
      </c>
      <c r="J69" s="43" t="n">
        <v>0</v>
      </c>
      <c r="K69" s="44" t="n">
        <f aca="false">SUM(I69*J69)</f>
        <v>0</v>
      </c>
    </row>
    <row r="70" s="34" customFormat="true" ht="15.05" hidden="false" customHeight="false" outlineLevel="0" collapsed="false">
      <c r="A70" s="35" t="s">
        <v>165</v>
      </c>
      <c r="B70" s="36" t="s">
        <v>194</v>
      </c>
      <c r="C70" s="37" t="s">
        <v>195</v>
      </c>
      <c r="D70" s="38" t="s">
        <v>196</v>
      </c>
      <c r="E70" s="37"/>
      <c r="F70" s="38"/>
      <c r="G70" s="40" t="s">
        <v>34</v>
      </c>
      <c r="H70" s="41" t="n">
        <v>29</v>
      </c>
      <c r="I70" s="42" t="n">
        <v>5.8</v>
      </c>
      <c r="J70" s="43" t="n">
        <v>0</v>
      </c>
      <c r="K70" s="44" t="n">
        <f aca="false">SUM(I70*J70)</f>
        <v>0</v>
      </c>
    </row>
    <row r="71" s="34" customFormat="true" ht="15.05" hidden="false" customHeight="false" outlineLevel="0" collapsed="false">
      <c r="A71" s="35" t="s">
        <v>165</v>
      </c>
      <c r="B71" s="36" t="s">
        <v>197</v>
      </c>
      <c r="C71" s="37" t="s">
        <v>198</v>
      </c>
      <c r="D71" s="38" t="s">
        <v>199</v>
      </c>
      <c r="E71" s="37"/>
      <c r="F71" s="38"/>
      <c r="G71" s="40" t="s">
        <v>34</v>
      </c>
      <c r="H71" s="41" t="n">
        <v>21.5</v>
      </c>
      <c r="I71" s="42" t="n">
        <v>4.3</v>
      </c>
      <c r="J71" s="43" t="n">
        <v>0</v>
      </c>
      <c r="K71" s="44" t="n">
        <f aca="false">SUM(I71*J71)</f>
        <v>0</v>
      </c>
    </row>
    <row r="72" s="34" customFormat="true" ht="56.6" hidden="false" customHeight="false" outlineLevel="0" collapsed="false">
      <c r="A72" s="35" t="s">
        <v>165</v>
      </c>
      <c r="B72" s="36" t="s">
        <v>200</v>
      </c>
      <c r="C72" s="38" t="s">
        <v>201</v>
      </c>
      <c r="D72" s="38" t="s">
        <v>202</v>
      </c>
      <c r="E72" s="37"/>
      <c r="F72" s="38" t="s">
        <v>203</v>
      </c>
      <c r="G72" s="40" t="s">
        <v>34</v>
      </c>
      <c r="H72" s="41" t="n">
        <v>11.7</v>
      </c>
      <c r="I72" s="42" t="n">
        <v>2.35</v>
      </c>
      <c r="J72" s="43" t="n">
        <v>0</v>
      </c>
      <c r="K72" s="44" t="n">
        <f aca="false">SUM(I72*J72)</f>
        <v>0</v>
      </c>
    </row>
    <row r="73" s="34" customFormat="true" ht="15.05" hidden="false" customHeight="false" outlineLevel="0" collapsed="false">
      <c r="A73" s="35" t="s">
        <v>165</v>
      </c>
      <c r="B73" s="36" t="s">
        <v>204</v>
      </c>
      <c r="C73" s="37" t="s">
        <v>205</v>
      </c>
      <c r="D73" s="38" t="s">
        <v>206</v>
      </c>
      <c r="E73" s="37"/>
      <c r="F73" s="38"/>
      <c r="G73" s="40" t="s">
        <v>34</v>
      </c>
      <c r="H73" s="41" t="n">
        <v>12.5</v>
      </c>
      <c r="I73" s="42" t="n">
        <v>2.5</v>
      </c>
      <c r="J73" s="43" t="n">
        <v>0</v>
      </c>
      <c r="K73" s="44" t="n">
        <f aca="false">SUM(I73*J73)</f>
        <v>0</v>
      </c>
    </row>
    <row r="74" s="34" customFormat="true" ht="15.05" hidden="false" customHeight="false" outlineLevel="0" collapsed="false">
      <c r="A74" s="35" t="s">
        <v>165</v>
      </c>
      <c r="B74" s="36" t="s">
        <v>207</v>
      </c>
      <c r="C74" s="38" t="s">
        <v>208</v>
      </c>
      <c r="D74" s="38" t="s">
        <v>209</v>
      </c>
      <c r="E74" s="37"/>
      <c r="F74" s="38"/>
      <c r="G74" s="40" t="s">
        <v>34</v>
      </c>
      <c r="H74" s="41" t="n">
        <v>47.5</v>
      </c>
      <c r="I74" s="42" t="n">
        <v>9.5</v>
      </c>
      <c r="J74" s="43" t="n">
        <v>0</v>
      </c>
      <c r="K74" s="44" t="n">
        <f aca="false">SUM(I74*J74)</f>
        <v>0</v>
      </c>
    </row>
    <row r="75" s="34" customFormat="true" ht="15.05" hidden="false" customHeight="false" outlineLevel="0" collapsed="false">
      <c r="A75" s="35" t="s">
        <v>165</v>
      </c>
      <c r="B75" s="36" t="s">
        <v>210</v>
      </c>
      <c r="C75" s="38" t="s">
        <v>211</v>
      </c>
      <c r="D75" s="38" t="s">
        <v>212</v>
      </c>
      <c r="E75" s="37"/>
      <c r="F75" s="38"/>
      <c r="G75" s="40" t="s">
        <v>34</v>
      </c>
      <c r="H75" s="41" t="n">
        <v>14</v>
      </c>
      <c r="I75" s="42" t="n">
        <v>2.8</v>
      </c>
      <c r="J75" s="43" t="n">
        <v>0</v>
      </c>
      <c r="K75" s="44" t="n">
        <f aca="false">SUM(I75*J75)</f>
        <v>0</v>
      </c>
    </row>
    <row r="76" s="34" customFormat="true" ht="98.15" hidden="false" customHeight="false" outlineLevel="0" collapsed="false">
      <c r="A76" s="35" t="s">
        <v>165</v>
      </c>
      <c r="B76" s="36" t="s">
        <v>213</v>
      </c>
      <c r="C76" s="38" t="s">
        <v>214</v>
      </c>
      <c r="D76" s="38" t="s">
        <v>215</v>
      </c>
      <c r="E76" s="37"/>
      <c r="F76" s="38" t="s">
        <v>216</v>
      </c>
      <c r="G76" s="40" t="s">
        <v>34</v>
      </c>
      <c r="H76" s="41" t="n">
        <v>29.5</v>
      </c>
      <c r="I76" s="42" t="n">
        <v>5.9</v>
      </c>
      <c r="J76" s="43" t="n">
        <v>0</v>
      </c>
      <c r="K76" s="44" t="n">
        <f aca="false">SUM(I76*J76)</f>
        <v>0</v>
      </c>
    </row>
    <row r="77" s="34" customFormat="true" ht="15.05" hidden="false" customHeight="false" outlineLevel="0" collapsed="false">
      <c r="A77" s="35" t="s">
        <v>165</v>
      </c>
      <c r="B77" s="36" t="s">
        <v>217</v>
      </c>
      <c r="C77" s="37" t="s">
        <v>218</v>
      </c>
      <c r="D77" s="38" t="s">
        <v>219</v>
      </c>
      <c r="E77" s="37"/>
      <c r="F77" s="38"/>
      <c r="G77" s="40" t="s">
        <v>34</v>
      </c>
      <c r="H77" s="41" t="n">
        <v>15.75</v>
      </c>
      <c r="I77" s="42" t="n">
        <v>3.15</v>
      </c>
      <c r="J77" s="43" t="n">
        <v>0</v>
      </c>
      <c r="K77" s="44" t="n">
        <f aca="false">SUM(I77*J77)</f>
        <v>0</v>
      </c>
    </row>
    <row r="78" s="34" customFormat="true" ht="56.6" hidden="false" customHeight="false" outlineLevel="0" collapsed="false">
      <c r="A78" s="35" t="s">
        <v>165</v>
      </c>
      <c r="B78" s="36" t="s">
        <v>220</v>
      </c>
      <c r="C78" s="37" t="s">
        <v>221</v>
      </c>
      <c r="D78" s="38" t="s">
        <v>222</v>
      </c>
      <c r="E78" s="37"/>
      <c r="F78" s="38" t="s">
        <v>223</v>
      </c>
      <c r="G78" s="40" t="s">
        <v>34</v>
      </c>
      <c r="H78" s="41" t="n">
        <v>16.5</v>
      </c>
      <c r="I78" s="42" t="n">
        <v>3.3</v>
      </c>
      <c r="J78" s="43" t="n">
        <v>0</v>
      </c>
      <c r="K78" s="44" t="n">
        <f aca="false">SUM(I78*J78)</f>
        <v>0</v>
      </c>
    </row>
    <row r="79" s="34" customFormat="true" ht="15.05" hidden="false" customHeight="false" outlineLevel="0" collapsed="false">
      <c r="A79" s="35" t="s">
        <v>165</v>
      </c>
      <c r="B79" s="36" t="s">
        <v>224</v>
      </c>
      <c r="C79" s="37" t="s">
        <v>225</v>
      </c>
      <c r="D79" s="38" t="s">
        <v>226</v>
      </c>
      <c r="E79" s="37"/>
      <c r="F79" s="38"/>
      <c r="G79" s="40" t="s">
        <v>34</v>
      </c>
      <c r="H79" s="41" t="n">
        <v>21.5</v>
      </c>
      <c r="I79" s="42" t="n">
        <v>4.3</v>
      </c>
      <c r="J79" s="43" t="n">
        <v>0</v>
      </c>
      <c r="K79" s="44" t="n">
        <f aca="false">SUM(I79*J79)</f>
        <v>0</v>
      </c>
    </row>
    <row r="80" s="34" customFormat="true" ht="84.3" hidden="false" customHeight="false" outlineLevel="0" collapsed="false">
      <c r="A80" s="35" t="s">
        <v>165</v>
      </c>
      <c r="B80" s="36" t="s">
        <v>227</v>
      </c>
      <c r="C80" s="38" t="s">
        <v>228</v>
      </c>
      <c r="D80" s="38" t="s">
        <v>229</v>
      </c>
      <c r="E80" s="37"/>
      <c r="F80" s="38" t="s">
        <v>230</v>
      </c>
      <c r="G80" s="40" t="s">
        <v>34</v>
      </c>
      <c r="H80" s="41" t="n">
        <v>24.5</v>
      </c>
      <c r="I80" s="42" t="n">
        <v>4.9</v>
      </c>
      <c r="J80" s="43" t="n">
        <v>0</v>
      </c>
      <c r="K80" s="44" t="n">
        <f aca="false">SUM(I80*J80)</f>
        <v>0</v>
      </c>
    </row>
    <row r="81" s="34" customFormat="true" ht="42.75" hidden="false" customHeight="false" outlineLevel="0" collapsed="false">
      <c r="A81" s="35" t="s">
        <v>165</v>
      </c>
      <c r="B81" s="36" t="s">
        <v>231</v>
      </c>
      <c r="C81" s="38" t="s">
        <v>232</v>
      </c>
      <c r="D81" s="38" t="s">
        <v>233</v>
      </c>
      <c r="E81" s="37"/>
      <c r="F81" s="38" t="s">
        <v>234</v>
      </c>
      <c r="G81" s="40" t="s">
        <v>34</v>
      </c>
      <c r="H81" s="41" t="n">
        <v>17.5</v>
      </c>
      <c r="I81" s="42" t="n">
        <v>3.5</v>
      </c>
      <c r="J81" s="43" t="n">
        <v>0</v>
      </c>
      <c r="K81" s="44" t="n">
        <f aca="false">SUM(I81*J81)</f>
        <v>0</v>
      </c>
    </row>
    <row r="82" s="34" customFormat="true" ht="70.45" hidden="false" customHeight="false" outlineLevel="0" collapsed="false">
      <c r="A82" s="35" t="s">
        <v>165</v>
      </c>
      <c r="B82" s="36" t="s">
        <v>235</v>
      </c>
      <c r="C82" s="37" t="s">
        <v>236</v>
      </c>
      <c r="D82" s="38" t="s">
        <v>237</v>
      </c>
      <c r="E82" s="37"/>
      <c r="F82" s="38" t="s">
        <v>238</v>
      </c>
      <c r="G82" s="40" t="s">
        <v>34</v>
      </c>
      <c r="H82" s="41" t="n">
        <v>32.25</v>
      </c>
      <c r="I82" s="42" t="n">
        <v>6.45</v>
      </c>
      <c r="J82" s="43" t="n">
        <v>0</v>
      </c>
      <c r="K82" s="44" t="n">
        <f aca="false">SUM(I82*J82)</f>
        <v>0</v>
      </c>
    </row>
    <row r="83" s="34" customFormat="true" ht="12.8" hidden="false" customHeight="false" outlineLevel="0" collapsed="false">
      <c r="A83" s="35" t="s">
        <v>239</v>
      </c>
      <c r="B83" s="46"/>
      <c r="C83" s="46"/>
      <c r="D83" s="46"/>
      <c r="E83" s="46"/>
      <c r="F83" s="46"/>
      <c r="G83" s="46"/>
      <c r="H83" s="46"/>
      <c r="I83" s="46"/>
      <c r="J83" s="46"/>
      <c r="K83" s="46"/>
    </row>
    <row r="84" s="34" customFormat="true" ht="56.6" hidden="false" customHeight="false" outlineLevel="0" collapsed="false">
      <c r="A84" s="35" t="s">
        <v>239</v>
      </c>
      <c r="B84" s="36" t="s">
        <v>240</v>
      </c>
      <c r="C84" s="38" t="s">
        <v>241</v>
      </c>
      <c r="D84" s="38" t="s">
        <v>242</v>
      </c>
      <c r="E84" s="37"/>
      <c r="F84" s="38" t="s">
        <v>243</v>
      </c>
      <c r="G84" s="40" t="s">
        <v>34</v>
      </c>
      <c r="H84" s="41" t="n">
        <v>24.5</v>
      </c>
      <c r="I84" s="42" t="n">
        <v>4.9</v>
      </c>
      <c r="J84" s="43" t="n">
        <v>0</v>
      </c>
      <c r="K84" s="44" t="n">
        <f aca="false">SUM(I84*J84)</f>
        <v>0</v>
      </c>
    </row>
    <row r="85" s="34" customFormat="true" ht="15.05" hidden="false" customHeight="false" outlineLevel="0" collapsed="false">
      <c r="A85" s="35" t="s">
        <v>239</v>
      </c>
      <c r="B85" s="36" t="s">
        <v>244</v>
      </c>
      <c r="C85" s="37" t="s">
        <v>245</v>
      </c>
      <c r="D85" s="38" t="s">
        <v>246</v>
      </c>
      <c r="E85" s="37"/>
      <c r="F85" s="38"/>
      <c r="G85" s="40" t="s">
        <v>34</v>
      </c>
      <c r="H85" s="41" t="n">
        <v>13.75</v>
      </c>
      <c r="I85" s="42" t="n">
        <v>2.75</v>
      </c>
      <c r="J85" s="43" t="n">
        <v>0</v>
      </c>
      <c r="K85" s="44" t="n">
        <f aca="false">SUM(I85*J85)</f>
        <v>0</v>
      </c>
    </row>
    <row r="86" s="34" customFormat="true" ht="15.05" hidden="false" customHeight="false" outlineLevel="0" collapsed="false">
      <c r="A86" s="35" t="s">
        <v>239</v>
      </c>
      <c r="B86" s="36" t="s">
        <v>247</v>
      </c>
      <c r="C86" s="37" t="s">
        <v>248</v>
      </c>
      <c r="D86" s="38" t="s">
        <v>196</v>
      </c>
      <c r="E86" s="37"/>
      <c r="F86" s="38"/>
      <c r="G86" s="40" t="s">
        <v>34</v>
      </c>
      <c r="H86" s="41" t="n">
        <v>13</v>
      </c>
      <c r="I86" s="42" t="n">
        <v>2.6</v>
      </c>
      <c r="J86" s="43" t="n">
        <v>0</v>
      </c>
      <c r="K86" s="44" t="n">
        <f aca="false">SUM(I86*J86)</f>
        <v>0</v>
      </c>
    </row>
    <row r="87" s="34" customFormat="true" ht="28.9" hidden="false" customHeight="false" outlineLevel="0" collapsed="false">
      <c r="A87" s="35" t="s">
        <v>239</v>
      </c>
      <c r="B87" s="36" t="s">
        <v>249</v>
      </c>
      <c r="C87" s="38" t="s">
        <v>250</v>
      </c>
      <c r="D87" s="38" t="s">
        <v>251</v>
      </c>
      <c r="E87" s="37"/>
      <c r="F87" s="38"/>
      <c r="G87" s="40" t="s">
        <v>34</v>
      </c>
      <c r="H87" s="41" t="n">
        <v>16.5</v>
      </c>
      <c r="I87" s="42" t="n">
        <v>3.3</v>
      </c>
      <c r="J87" s="43" t="n">
        <v>0</v>
      </c>
      <c r="K87" s="44" t="n">
        <f aca="false">SUM(I87*J87)</f>
        <v>0</v>
      </c>
    </row>
    <row r="88" s="34" customFormat="true" ht="15.05" hidden="false" customHeight="false" outlineLevel="0" collapsed="false">
      <c r="A88" s="35" t="s">
        <v>239</v>
      </c>
      <c r="B88" s="36" t="s">
        <v>252</v>
      </c>
      <c r="C88" s="37" t="s">
        <v>253</v>
      </c>
      <c r="D88" s="38" t="s">
        <v>254</v>
      </c>
      <c r="E88" s="37"/>
      <c r="F88" s="38"/>
      <c r="G88" s="40" t="s">
        <v>34</v>
      </c>
      <c r="H88" s="41" t="n">
        <v>15.5</v>
      </c>
      <c r="I88" s="42" t="n">
        <v>3.1</v>
      </c>
      <c r="J88" s="43" t="n">
        <v>0</v>
      </c>
      <c r="K88" s="44" t="n">
        <f aca="false">SUM(I88*J88)</f>
        <v>0</v>
      </c>
    </row>
    <row r="89" s="34" customFormat="true" ht="56.6" hidden="false" customHeight="false" outlineLevel="0" collapsed="false">
      <c r="A89" s="35" t="s">
        <v>239</v>
      </c>
      <c r="B89" s="36" t="s">
        <v>255</v>
      </c>
      <c r="C89" s="37" t="s">
        <v>256</v>
      </c>
      <c r="D89" s="38" t="s">
        <v>257</v>
      </c>
      <c r="E89" s="37"/>
      <c r="F89" s="38" t="s">
        <v>258</v>
      </c>
      <c r="G89" s="40" t="s">
        <v>34</v>
      </c>
      <c r="H89" s="41" t="n">
        <v>18</v>
      </c>
      <c r="I89" s="42" t="n">
        <v>3.6</v>
      </c>
      <c r="J89" s="43" t="n">
        <v>0</v>
      </c>
      <c r="K89" s="44" t="n">
        <f aca="false">SUM(I89*J89)</f>
        <v>0</v>
      </c>
    </row>
    <row r="90" s="34" customFormat="true" ht="42.75" hidden="false" customHeight="false" outlineLevel="0" collapsed="false">
      <c r="A90" s="35" t="s">
        <v>239</v>
      </c>
      <c r="B90" s="36" t="s">
        <v>259</v>
      </c>
      <c r="C90" s="37" t="s">
        <v>260</v>
      </c>
      <c r="D90" s="38" t="s">
        <v>261</v>
      </c>
      <c r="E90" s="37"/>
      <c r="F90" s="38" t="s">
        <v>262</v>
      </c>
      <c r="G90" s="40" t="s">
        <v>34</v>
      </c>
      <c r="H90" s="41" t="n">
        <v>16.5</v>
      </c>
      <c r="I90" s="42" t="n">
        <v>3.3</v>
      </c>
      <c r="J90" s="43" t="n">
        <v>0</v>
      </c>
      <c r="K90" s="44" t="n">
        <f aca="false">SUM(I90*J90)</f>
        <v>0</v>
      </c>
    </row>
    <row r="91" s="34" customFormat="true" ht="42.75" hidden="false" customHeight="false" outlineLevel="0" collapsed="false">
      <c r="A91" s="35" t="s">
        <v>239</v>
      </c>
      <c r="B91" s="36" t="s">
        <v>263</v>
      </c>
      <c r="C91" s="38" t="s">
        <v>264</v>
      </c>
      <c r="D91" s="38" t="s">
        <v>265</v>
      </c>
      <c r="E91" s="37"/>
      <c r="F91" s="38" t="s">
        <v>266</v>
      </c>
      <c r="G91" s="40" t="s">
        <v>34</v>
      </c>
      <c r="H91" s="41" t="n">
        <v>14.5</v>
      </c>
      <c r="I91" s="42" t="n">
        <v>2.9</v>
      </c>
      <c r="J91" s="43" t="n">
        <v>0</v>
      </c>
      <c r="K91" s="44" t="n">
        <f aca="false">SUM(I91*J91)</f>
        <v>0</v>
      </c>
    </row>
    <row r="92" s="34" customFormat="true" ht="15.05" hidden="false" customHeight="false" outlineLevel="0" collapsed="false">
      <c r="A92" s="35" t="s">
        <v>239</v>
      </c>
      <c r="B92" s="36" t="s">
        <v>267</v>
      </c>
      <c r="C92" s="37" t="s">
        <v>268</v>
      </c>
      <c r="D92" s="38" t="s">
        <v>269</v>
      </c>
      <c r="E92" s="37"/>
      <c r="F92" s="38"/>
      <c r="G92" s="40" t="s">
        <v>34</v>
      </c>
      <c r="H92" s="41" t="n">
        <v>19.25</v>
      </c>
      <c r="I92" s="42" t="n">
        <v>3.85</v>
      </c>
      <c r="J92" s="43" t="n">
        <v>0</v>
      </c>
      <c r="K92" s="44" t="n">
        <f aca="false">SUM(I92*J92)</f>
        <v>0</v>
      </c>
    </row>
    <row r="93" s="34" customFormat="true" ht="15.05" hidden="false" customHeight="false" outlineLevel="0" collapsed="false">
      <c r="A93" s="35" t="s">
        <v>239</v>
      </c>
      <c r="B93" s="36" t="s">
        <v>270</v>
      </c>
      <c r="C93" s="37" t="s">
        <v>271</v>
      </c>
      <c r="D93" s="38" t="s">
        <v>272</v>
      </c>
      <c r="E93" s="37"/>
      <c r="F93" s="38"/>
      <c r="G93" s="40" t="s">
        <v>34</v>
      </c>
      <c r="H93" s="41" t="n">
        <v>19.5</v>
      </c>
      <c r="I93" s="42" t="n">
        <v>3.9</v>
      </c>
      <c r="J93" s="43" t="n">
        <v>0</v>
      </c>
      <c r="K93" s="44" t="n">
        <f aca="false">SUM(I93*J93)</f>
        <v>0</v>
      </c>
    </row>
    <row r="94" s="34" customFormat="true" ht="56.6" hidden="false" customHeight="false" outlineLevel="0" collapsed="false">
      <c r="A94" s="35" t="s">
        <v>239</v>
      </c>
      <c r="B94" s="36" t="s">
        <v>273</v>
      </c>
      <c r="C94" s="37" t="s">
        <v>274</v>
      </c>
      <c r="D94" s="38" t="s">
        <v>275</v>
      </c>
      <c r="E94" s="37"/>
      <c r="F94" s="38" t="s">
        <v>276</v>
      </c>
      <c r="G94" s="40" t="s">
        <v>34</v>
      </c>
      <c r="H94" s="41" t="n">
        <v>18.5</v>
      </c>
      <c r="I94" s="42" t="n">
        <v>3.7</v>
      </c>
      <c r="J94" s="43" t="n">
        <v>0</v>
      </c>
      <c r="K94" s="44" t="n">
        <f aca="false">SUM(I94*J94)</f>
        <v>0</v>
      </c>
    </row>
    <row r="95" s="34" customFormat="true" ht="28.9" hidden="false" customHeight="false" outlineLevel="0" collapsed="false">
      <c r="A95" s="35" t="s">
        <v>239</v>
      </c>
      <c r="B95" s="36" t="s">
        <v>277</v>
      </c>
      <c r="C95" s="37" t="s">
        <v>278</v>
      </c>
      <c r="D95" s="38" t="s">
        <v>279</v>
      </c>
      <c r="E95" s="37"/>
      <c r="F95" s="38" t="s">
        <v>280</v>
      </c>
      <c r="G95" s="40" t="s">
        <v>34</v>
      </c>
      <c r="H95" s="41" t="n">
        <v>16.5</v>
      </c>
      <c r="I95" s="42" t="n">
        <v>3.3</v>
      </c>
      <c r="J95" s="43" t="n">
        <v>0</v>
      </c>
      <c r="K95" s="44" t="n">
        <f aca="false">SUM(I95*J95)</f>
        <v>0</v>
      </c>
    </row>
    <row r="96" s="34" customFormat="true" ht="28.9" hidden="false" customHeight="false" outlineLevel="0" collapsed="false">
      <c r="A96" s="35"/>
      <c r="B96" s="36" t="s">
        <v>281</v>
      </c>
      <c r="C96" s="37" t="s">
        <v>282</v>
      </c>
      <c r="D96" s="38" t="s">
        <v>283</v>
      </c>
      <c r="E96" s="37"/>
      <c r="F96" s="38"/>
      <c r="G96" s="40" t="s">
        <v>68</v>
      </c>
      <c r="H96" s="41" t="n">
        <v>10.75</v>
      </c>
      <c r="I96" s="42" t="n">
        <v>4.3</v>
      </c>
      <c r="J96" s="43" t="n">
        <v>0</v>
      </c>
      <c r="K96" s="44" t="n">
        <f aca="false">SUM(I96*J96)</f>
        <v>0</v>
      </c>
    </row>
    <row r="97" s="34" customFormat="true" ht="42.75" hidden="false" customHeight="false" outlineLevel="0" collapsed="false">
      <c r="A97" s="35" t="s">
        <v>239</v>
      </c>
      <c r="B97" s="36" t="s">
        <v>284</v>
      </c>
      <c r="C97" s="37" t="s">
        <v>285</v>
      </c>
      <c r="D97" s="38" t="s">
        <v>286</v>
      </c>
      <c r="E97" s="37"/>
      <c r="F97" s="38" t="s">
        <v>287</v>
      </c>
      <c r="G97" s="40" t="s">
        <v>34</v>
      </c>
      <c r="H97" s="41" t="n">
        <v>21.75</v>
      </c>
      <c r="I97" s="42" t="n">
        <v>4.35</v>
      </c>
      <c r="J97" s="43" t="n">
        <v>0</v>
      </c>
      <c r="K97" s="44" t="n">
        <f aca="false">SUM(I97*J97)</f>
        <v>0</v>
      </c>
    </row>
    <row r="98" s="34" customFormat="true" ht="15.05" hidden="false" customHeight="false" outlineLevel="0" collapsed="false">
      <c r="A98" s="35" t="s">
        <v>239</v>
      </c>
      <c r="B98" s="36" t="s">
        <v>288</v>
      </c>
      <c r="C98" s="37" t="s">
        <v>289</v>
      </c>
      <c r="D98" s="38" t="s">
        <v>290</v>
      </c>
      <c r="E98" s="37"/>
      <c r="F98" s="38"/>
      <c r="G98" s="40" t="s">
        <v>34</v>
      </c>
      <c r="H98" s="41" t="n">
        <v>17</v>
      </c>
      <c r="I98" s="42" t="n">
        <v>3.4</v>
      </c>
      <c r="J98" s="43" t="n">
        <v>0</v>
      </c>
      <c r="K98" s="44" t="n">
        <f aca="false">SUM(I98*J98)</f>
        <v>0</v>
      </c>
    </row>
    <row r="99" s="34" customFormat="true" ht="15.05" hidden="false" customHeight="false" outlineLevel="0" collapsed="false">
      <c r="A99" s="35" t="s">
        <v>239</v>
      </c>
      <c r="B99" s="36" t="s">
        <v>291</v>
      </c>
      <c r="C99" s="37" t="s">
        <v>292</v>
      </c>
      <c r="D99" s="38" t="s">
        <v>293</v>
      </c>
      <c r="E99" s="37"/>
      <c r="F99" s="38"/>
      <c r="G99" s="40" t="s">
        <v>34</v>
      </c>
      <c r="H99" s="41" t="n">
        <v>15.5</v>
      </c>
      <c r="I99" s="42" t="n">
        <v>3.1</v>
      </c>
      <c r="J99" s="43" t="n">
        <v>0</v>
      </c>
      <c r="K99" s="44" t="n">
        <f aca="false">SUM(I99*J99)</f>
        <v>0</v>
      </c>
    </row>
    <row r="100" s="34" customFormat="true" ht="15.05" hidden="false" customHeight="false" outlineLevel="0" collapsed="false">
      <c r="A100" s="35" t="s">
        <v>239</v>
      </c>
      <c r="B100" s="36" t="s">
        <v>294</v>
      </c>
      <c r="C100" s="37" t="s">
        <v>295</v>
      </c>
      <c r="D100" s="38" t="s">
        <v>296</v>
      </c>
      <c r="E100" s="37"/>
      <c r="F100" s="38"/>
      <c r="G100" s="40" t="s">
        <v>34</v>
      </c>
      <c r="H100" s="41" t="n">
        <v>12.5</v>
      </c>
      <c r="I100" s="42" t="n">
        <v>2.5</v>
      </c>
      <c r="J100" s="43" t="n">
        <v>0</v>
      </c>
      <c r="K100" s="44" t="n">
        <f aca="false">SUM(I100*J100)</f>
        <v>0</v>
      </c>
    </row>
    <row r="101" s="34" customFormat="true" ht="42.75" hidden="false" customHeight="false" outlineLevel="0" collapsed="false">
      <c r="A101" s="35" t="s">
        <v>239</v>
      </c>
      <c r="B101" s="36" t="s">
        <v>297</v>
      </c>
      <c r="C101" s="37" t="s">
        <v>298</v>
      </c>
      <c r="D101" s="38" t="s">
        <v>299</v>
      </c>
      <c r="E101" s="37"/>
      <c r="F101" s="38" t="s">
        <v>300</v>
      </c>
      <c r="G101" s="40" t="s">
        <v>34</v>
      </c>
      <c r="H101" s="41" t="n">
        <v>19</v>
      </c>
      <c r="I101" s="42" t="n">
        <v>3.8</v>
      </c>
      <c r="J101" s="43" t="n">
        <v>0</v>
      </c>
      <c r="K101" s="44" t="n">
        <f aca="false">SUM(I101*J101)</f>
        <v>0</v>
      </c>
    </row>
    <row r="102" s="34" customFormat="true" ht="42.75" hidden="false" customHeight="false" outlineLevel="0" collapsed="false">
      <c r="A102" s="35" t="s">
        <v>239</v>
      </c>
      <c r="B102" s="36" t="s">
        <v>301</v>
      </c>
      <c r="C102" s="37" t="s">
        <v>302</v>
      </c>
      <c r="D102" s="38" t="s">
        <v>303</v>
      </c>
      <c r="E102" s="37"/>
      <c r="F102" s="38" t="s">
        <v>304</v>
      </c>
      <c r="G102" s="40" t="s">
        <v>34</v>
      </c>
      <c r="H102" s="41" t="n">
        <v>13.75</v>
      </c>
      <c r="I102" s="42" t="n">
        <v>2.75</v>
      </c>
      <c r="J102" s="43" t="n">
        <v>0</v>
      </c>
      <c r="K102" s="44" t="n">
        <f aca="false">SUM(I102*J102)</f>
        <v>0</v>
      </c>
    </row>
    <row r="103" s="34" customFormat="true" ht="15" hidden="false" customHeight="true" outlineLevel="0" collapsed="false">
      <c r="A103" s="35" t="s">
        <v>239</v>
      </c>
      <c r="B103" s="36" t="s">
        <v>305</v>
      </c>
      <c r="C103" s="37" t="s">
        <v>306</v>
      </c>
      <c r="D103" s="38" t="s">
        <v>307</v>
      </c>
      <c r="E103" s="37"/>
      <c r="F103" s="38"/>
      <c r="G103" s="40" t="s">
        <v>68</v>
      </c>
      <c r="H103" s="41" t="n">
        <v>16.25</v>
      </c>
      <c r="I103" s="42" t="n">
        <v>6.5</v>
      </c>
      <c r="J103" s="43" t="n">
        <v>0</v>
      </c>
      <c r="K103" s="44" t="n">
        <f aca="false">SUM(I103*J103)</f>
        <v>0</v>
      </c>
    </row>
    <row r="104" s="34" customFormat="true" ht="15" hidden="false" customHeight="true" outlineLevel="0" collapsed="false">
      <c r="A104" s="48" t="s">
        <v>308</v>
      </c>
      <c r="B104" s="0"/>
      <c r="C104" s="0"/>
      <c r="D104" s="0"/>
      <c r="E104" s="0"/>
      <c r="F104" s="0"/>
      <c r="G104" s="0"/>
      <c r="H104" s="0"/>
      <c r="I104" s="0"/>
      <c r="J104" s="0"/>
      <c r="K104" s="0"/>
    </row>
    <row r="105" s="34" customFormat="true" ht="56.4" hidden="false" customHeight="false" outlineLevel="0" collapsed="false">
      <c r="A105" s="48" t="s">
        <v>309</v>
      </c>
      <c r="B105" s="36" t="s">
        <v>310</v>
      </c>
      <c r="C105" s="37" t="s">
        <v>311</v>
      </c>
      <c r="D105" s="38" t="s">
        <v>312</v>
      </c>
      <c r="E105" s="37"/>
      <c r="F105" s="38" t="s">
        <v>313</v>
      </c>
      <c r="G105" s="40" t="s">
        <v>68</v>
      </c>
      <c r="H105" s="41" t="n">
        <v>9.5</v>
      </c>
      <c r="I105" s="42" t="n">
        <v>3.8</v>
      </c>
      <c r="J105" s="43" t="n">
        <v>0</v>
      </c>
      <c r="K105" s="44" t="n">
        <f aca="false">SUM(I105*J105)</f>
        <v>0</v>
      </c>
    </row>
    <row r="106" s="34" customFormat="true" ht="15.05" hidden="false" customHeight="true" outlineLevel="0" collapsed="false">
      <c r="A106" s="35" t="s">
        <v>314</v>
      </c>
      <c r="B106" s="49"/>
      <c r="C106" s="37"/>
      <c r="D106" s="38"/>
      <c r="E106" s="37"/>
      <c r="F106" s="38"/>
      <c r="G106" s="50" t="s">
        <v>315</v>
      </c>
      <c r="H106" s="50"/>
      <c r="I106" s="50"/>
      <c r="J106" s="50"/>
      <c r="K106" s="50"/>
    </row>
    <row r="107" s="34" customFormat="true" ht="70.45" hidden="false" customHeight="false" outlineLevel="0" collapsed="false">
      <c r="A107" s="35" t="s">
        <v>314</v>
      </c>
      <c r="B107" s="36" t="s">
        <v>316</v>
      </c>
      <c r="C107" s="38" t="s">
        <v>317</v>
      </c>
      <c r="D107" s="38" t="s">
        <v>318</v>
      </c>
      <c r="E107" s="37"/>
      <c r="F107" s="38" t="s">
        <v>319</v>
      </c>
      <c r="G107" s="38"/>
      <c r="H107" s="41"/>
      <c r="I107" s="42" t="n">
        <v>29.9</v>
      </c>
      <c r="J107" s="43" t="n">
        <v>0</v>
      </c>
      <c r="K107" s="44" t="n">
        <f aca="false">SUM(I107*J107)</f>
        <v>0</v>
      </c>
    </row>
    <row r="108" s="34" customFormat="true" ht="70.45" hidden="false" customHeight="false" outlineLevel="0" collapsed="false">
      <c r="A108" s="35" t="s">
        <v>314</v>
      </c>
      <c r="B108" s="36" t="s">
        <v>320</v>
      </c>
      <c r="C108" s="38" t="s">
        <v>321</v>
      </c>
      <c r="D108" s="38" t="s">
        <v>318</v>
      </c>
      <c r="E108" s="37"/>
      <c r="F108" s="38" t="s">
        <v>322</v>
      </c>
      <c r="G108" s="38"/>
      <c r="H108" s="41"/>
      <c r="I108" s="42" t="n">
        <v>54.9</v>
      </c>
      <c r="J108" s="43" t="n">
        <v>0</v>
      </c>
      <c r="K108" s="44" t="n">
        <f aca="false">SUM(I108*J108)</f>
        <v>0</v>
      </c>
    </row>
    <row r="109" s="34" customFormat="true" ht="56.6" hidden="false" customHeight="false" outlineLevel="0" collapsed="false">
      <c r="A109" s="35"/>
      <c r="B109" s="36" t="s">
        <v>323</v>
      </c>
      <c r="C109" s="38" t="s">
        <v>324</v>
      </c>
      <c r="D109" s="38" t="s">
        <v>325</v>
      </c>
      <c r="E109" s="37"/>
      <c r="F109" s="38" t="s">
        <v>326</v>
      </c>
      <c r="G109" s="38"/>
      <c r="H109" s="41"/>
      <c r="I109" s="42" t="n">
        <v>33.9</v>
      </c>
      <c r="J109" s="43" t="n">
        <v>0</v>
      </c>
      <c r="K109" s="44" t="n">
        <f aca="false">SUM(I109*J109)</f>
        <v>0</v>
      </c>
    </row>
    <row r="110" s="34" customFormat="true" ht="42.75" hidden="false" customHeight="false" outlineLevel="0" collapsed="false">
      <c r="A110" s="35"/>
      <c r="B110" s="36" t="s">
        <v>327</v>
      </c>
      <c r="C110" s="38" t="s">
        <v>328</v>
      </c>
      <c r="D110" s="38" t="s">
        <v>329</v>
      </c>
      <c r="E110" s="37"/>
      <c r="F110" s="38" t="s">
        <v>326</v>
      </c>
      <c r="G110" s="38"/>
      <c r="H110" s="41"/>
      <c r="I110" s="42" t="n">
        <v>33.9</v>
      </c>
      <c r="J110" s="43" t="n">
        <v>0</v>
      </c>
      <c r="K110" s="44" t="n">
        <f aca="false">SUM(I110*J110)</f>
        <v>0</v>
      </c>
    </row>
    <row r="111" s="34" customFormat="true" ht="42.75" hidden="false" customHeight="false" outlineLevel="0" collapsed="false">
      <c r="A111" s="35"/>
      <c r="B111" s="36" t="s">
        <v>330</v>
      </c>
      <c r="C111" s="38" t="s">
        <v>331</v>
      </c>
      <c r="D111" s="38" t="s">
        <v>332</v>
      </c>
      <c r="E111" s="37"/>
      <c r="F111" s="38" t="s">
        <v>326</v>
      </c>
      <c r="G111" s="38"/>
      <c r="H111" s="41"/>
      <c r="I111" s="42" t="n">
        <v>52.9</v>
      </c>
      <c r="J111" s="43" t="n">
        <v>0</v>
      </c>
      <c r="K111" s="44" t="n">
        <f aca="false">SUM(I111*J111)</f>
        <v>0</v>
      </c>
    </row>
    <row r="112" s="34" customFormat="true" ht="84.3" hidden="false" customHeight="false" outlineLevel="0" collapsed="false">
      <c r="A112" s="35"/>
      <c r="B112" s="36" t="s">
        <v>333</v>
      </c>
      <c r="C112" s="38" t="s">
        <v>334</v>
      </c>
      <c r="D112" s="38" t="s">
        <v>335</v>
      </c>
      <c r="E112" s="37"/>
      <c r="F112" s="38" t="s">
        <v>319</v>
      </c>
      <c r="G112" s="38"/>
      <c r="H112" s="41"/>
      <c r="I112" s="42" t="n">
        <v>82</v>
      </c>
      <c r="J112" s="43" t="n">
        <v>0</v>
      </c>
      <c r="K112" s="44" t="n">
        <f aca="false">SUM(I112*J112)</f>
        <v>0</v>
      </c>
    </row>
    <row r="113" s="34" customFormat="true" ht="209" hidden="false" customHeight="false" outlineLevel="0" collapsed="false">
      <c r="A113" s="35"/>
      <c r="B113" s="36" t="s">
        <v>336</v>
      </c>
      <c r="C113" s="38" t="s">
        <v>337</v>
      </c>
      <c r="D113" s="38" t="s">
        <v>338</v>
      </c>
      <c r="E113" s="37"/>
      <c r="F113" s="38" t="s">
        <v>339</v>
      </c>
      <c r="G113" s="38"/>
      <c r="H113" s="41"/>
      <c r="I113" s="42" t="n">
        <v>109</v>
      </c>
      <c r="J113" s="43" t="n">
        <v>0</v>
      </c>
      <c r="K113" s="44" t="n">
        <f aca="false">SUM(I113*J113)</f>
        <v>0</v>
      </c>
    </row>
    <row r="114" s="34" customFormat="true" ht="222.85" hidden="false" customHeight="false" outlineLevel="0" collapsed="false">
      <c r="A114" s="35"/>
      <c r="B114" s="36" t="s">
        <v>340</v>
      </c>
      <c r="C114" s="38" t="s">
        <v>341</v>
      </c>
      <c r="D114" s="38" t="s">
        <v>342</v>
      </c>
      <c r="E114" s="37"/>
      <c r="F114" s="38" t="s">
        <v>339</v>
      </c>
      <c r="G114" s="38"/>
      <c r="H114" s="41"/>
      <c r="I114" s="42" t="n">
        <v>96</v>
      </c>
      <c r="J114" s="43" t="n">
        <v>0</v>
      </c>
      <c r="K114" s="44" t="n">
        <f aca="false">SUM(I114*J114)</f>
        <v>0</v>
      </c>
    </row>
    <row r="115" s="34" customFormat="true" ht="98.15" hidden="false" customHeight="false" outlineLevel="0" collapsed="false">
      <c r="A115" s="35" t="s">
        <v>314</v>
      </c>
      <c r="B115" s="36" t="s">
        <v>343</v>
      </c>
      <c r="C115" s="38" t="s">
        <v>344</v>
      </c>
      <c r="D115" s="38" t="s">
        <v>345</v>
      </c>
      <c r="E115" s="37"/>
      <c r="F115" s="51" t="s">
        <v>346</v>
      </c>
      <c r="G115" s="51"/>
      <c r="H115" s="41"/>
      <c r="I115" s="42" t="n">
        <v>34.9</v>
      </c>
      <c r="J115" s="43" t="n">
        <v>0</v>
      </c>
      <c r="K115" s="44" t="n">
        <f aca="false">SUM(I115*J115)</f>
        <v>0</v>
      </c>
    </row>
    <row r="116" s="34" customFormat="true" ht="98.15" hidden="false" customHeight="false" outlineLevel="0" collapsed="false">
      <c r="A116" s="35"/>
      <c r="B116" s="36" t="s">
        <v>347</v>
      </c>
      <c r="C116" s="38" t="s">
        <v>348</v>
      </c>
      <c r="D116" s="38" t="s">
        <v>349</v>
      </c>
      <c r="E116" s="37"/>
      <c r="F116" s="51" t="s">
        <v>346</v>
      </c>
      <c r="G116" s="51"/>
      <c r="H116" s="41"/>
      <c r="I116" s="42" t="n">
        <v>43.95</v>
      </c>
      <c r="J116" s="43" t="n">
        <v>0</v>
      </c>
      <c r="K116" s="44" t="n">
        <f aca="false">SUM(I116*J116)</f>
        <v>0</v>
      </c>
    </row>
    <row r="117" s="34" customFormat="true" ht="98.15" hidden="false" customHeight="false" outlineLevel="0" collapsed="false">
      <c r="A117" s="35"/>
      <c r="B117" s="36" t="s">
        <v>350</v>
      </c>
      <c r="C117" s="38" t="s">
        <v>351</v>
      </c>
      <c r="D117" s="38" t="s">
        <v>352</v>
      </c>
      <c r="E117" s="37"/>
      <c r="F117" s="51" t="s">
        <v>346</v>
      </c>
      <c r="G117" s="51"/>
      <c r="H117" s="41"/>
      <c r="I117" s="42" t="n">
        <v>38.9</v>
      </c>
      <c r="J117" s="43" t="n">
        <v>0</v>
      </c>
      <c r="K117" s="44" t="n">
        <f aca="false">SUM(I117*J117)</f>
        <v>0</v>
      </c>
    </row>
    <row r="118" s="34" customFormat="true" ht="139.2" hidden="false" customHeight="false" outlineLevel="0" collapsed="false">
      <c r="A118" s="35"/>
      <c r="B118" s="36" t="s">
        <v>353</v>
      </c>
      <c r="C118" s="38" t="s">
        <v>354</v>
      </c>
      <c r="D118" s="38" t="s">
        <v>355</v>
      </c>
      <c r="E118" s="37"/>
      <c r="F118" s="51" t="s">
        <v>346</v>
      </c>
      <c r="G118" s="51"/>
      <c r="H118" s="41"/>
      <c r="I118" s="42" t="n">
        <v>37.95</v>
      </c>
      <c r="J118" s="43" t="n">
        <v>0</v>
      </c>
      <c r="K118" s="44" t="n">
        <f aca="false">SUM(I118*J118)</f>
        <v>0</v>
      </c>
    </row>
    <row r="119" s="34" customFormat="true" ht="236.7" hidden="false" customHeight="false" outlineLevel="0" collapsed="false">
      <c r="A119" s="35" t="s">
        <v>314</v>
      </c>
      <c r="B119" s="36" t="s">
        <v>356</v>
      </c>
      <c r="C119" s="38" t="s">
        <v>357</v>
      </c>
      <c r="D119" s="38" t="s">
        <v>358</v>
      </c>
      <c r="E119" s="37"/>
      <c r="F119" s="51" t="s">
        <v>339</v>
      </c>
      <c r="G119" s="51"/>
      <c r="H119" s="41"/>
      <c r="I119" s="42" t="n">
        <v>99</v>
      </c>
      <c r="J119" s="43" t="n">
        <v>0</v>
      </c>
      <c r="K119" s="44" t="n">
        <f aca="false">SUM(I119*J119)</f>
        <v>0</v>
      </c>
    </row>
    <row r="120" s="34" customFormat="true" ht="12.8" hidden="false" customHeight="false" outlineLevel="0" collapsed="false">
      <c r="A120" s="19"/>
      <c r="B120" s="21"/>
      <c r="C120" s="21"/>
      <c r="D120" s="21"/>
      <c r="E120" s="21"/>
      <c r="F120" s="52"/>
      <c r="G120" s="52"/>
      <c r="H120" s="53"/>
      <c r="I120" s="54"/>
      <c r="J120" s="55"/>
      <c r="K120" s="56"/>
    </row>
    <row r="121" s="34" customFormat="true" ht="28.9" hidden="false" customHeight="true" outlineLevel="0" collapsed="false">
      <c r="A121" s="57"/>
      <c r="B121" s="58" t="s">
        <v>359</v>
      </c>
      <c r="C121" s="59" t="s">
        <v>360</v>
      </c>
      <c r="D121" s="59" t="s">
        <v>361</v>
      </c>
      <c r="E121" s="59"/>
      <c r="F121" s="59"/>
      <c r="G121" s="58"/>
      <c r="H121" s="58"/>
      <c r="I121" s="57"/>
      <c r="J121" s="60" t="s">
        <v>362</v>
      </c>
      <c r="K121" s="61" t="n">
        <f aca="false">IF(J121 = "Ja",4,0)</f>
        <v>0</v>
      </c>
    </row>
    <row r="122" s="34" customFormat="true" ht="12.8" hidden="false" customHeight="false" outlineLevel="0" collapsed="false">
      <c r="A122" s="27"/>
      <c r="B122" s="28"/>
      <c r="C122" s="28"/>
      <c r="D122" s="28"/>
      <c r="E122" s="28"/>
      <c r="F122" s="28"/>
      <c r="G122" s="28"/>
      <c r="H122" s="28"/>
      <c r="I122" s="27"/>
      <c r="J122" s="62"/>
      <c r="K122" s="63"/>
    </row>
    <row r="123" s="68" customFormat="true" ht="15" hidden="false" customHeight="false" outlineLevel="0" collapsed="false">
      <c r="A123" s="64"/>
      <c r="B123" s="65"/>
      <c r="C123" s="66" t="s">
        <v>363</v>
      </c>
      <c r="D123" s="66"/>
      <c r="E123" s="66"/>
      <c r="F123" s="66"/>
      <c r="G123" s="65"/>
      <c r="H123" s="65"/>
      <c r="I123" s="64"/>
      <c r="J123" s="65" t="n">
        <f aca="false">SUM(J25:J119)</f>
        <v>0</v>
      </c>
      <c r="K123" s="67" t="n">
        <f aca="false">SUM(K25:K122)</f>
        <v>0</v>
      </c>
    </row>
    <row r="126" customFormat="false" ht="12.8" hidden="false" customHeight="false" outlineLevel="0" collapsed="false">
      <c r="A126" s="69" t="s">
        <v>364</v>
      </c>
      <c r="B126" s="69"/>
      <c r="C126" s="69"/>
      <c r="D126" s="69"/>
      <c r="E126" s="69"/>
      <c r="F126" s="69"/>
      <c r="G126" s="69"/>
      <c r="H126" s="69"/>
      <c r="I126" s="69"/>
      <c r="J126" s="69"/>
      <c r="K126" s="69"/>
    </row>
    <row r="128" customFormat="false" ht="28.9" hidden="false" customHeight="true" outlineLevel="0" collapsed="false">
      <c r="A128" s="70" t="s">
        <v>365</v>
      </c>
      <c r="B128" s="70"/>
      <c r="C128" s="70"/>
      <c r="D128" s="70"/>
      <c r="E128" s="70"/>
      <c r="F128" s="70"/>
      <c r="G128" s="70"/>
      <c r="H128" s="70"/>
      <c r="I128" s="70"/>
      <c r="J128" s="70"/>
      <c r="K128" s="70"/>
    </row>
    <row r="129" customFormat="false" ht="18" hidden="false" customHeight="true" outlineLevel="0" collapsed="false">
      <c r="A129" s="69" t="s">
        <v>366</v>
      </c>
      <c r="B129" s="69"/>
      <c r="C129" s="69"/>
      <c r="D129" s="69"/>
      <c r="E129" s="69"/>
      <c r="F129" s="69"/>
      <c r="G129" s="69"/>
      <c r="H129" s="69"/>
      <c r="I129" s="69"/>
      <c r="J129" s="69"/>
      <c r="K129" s="69"/>
    </row>
  </sheetData>
  <sheetProtection sheet="true" password="cc52" objects="true" scenarios="true" selectLockedCells="true"/>
  <mergeCells count="19">
    <mergeCell ref="H3:K3"/>
    <mergeCell ref="H4:K4"/>
    <mergeCell ref="H5:K5"/>
    <mergeCell ref="D6:F6"/>
    <mergeCell ref="I6:K6"/>
    <mergeCell ref="H21:K21"/>
    <mergeCell ref="A24:A59"/>
    <mergeCell ref="A60:A82"/>
    <mergeCell ref="B60:K60"/>
    <mergeCell ref="A83:A103"/>
    <mergeCell ref="B83:K83"/>
    <mergeCell ref="A104:A105"/>
    <mergeCell ref="A106:A119"/>
    <mergeCell ref="G106:K106"/>
    <mergeCell ref="D121:F121"/>
    <mergeCell ref="C123:F123"/>
    <mergeCell ref="A126:K126"/>
    <mergeCell ref="A128:K128"/>
    <mergeCell ref="A129:K129"/>
  </mergeCells>
  <dataValidations count="7">
    <dataValidation allowBlank="false" error="Bitte Name und Vorname angeben" errorTitle="Name, Vorname" operator="greaterThan" prompt="Bitte Name und Vorname angeben" promptTitle="Name, Vorname" showDropDown="false" showErrorMessage="true" showInputMessage="true" sqref="D9:E9" type="textLength">
      <formula1>3</formula1>
      <formula2>0</formula2>
    </dataValidation>
    <dataValidation allowBlank="false" error="Bitte geben Sie Ihre Straße und Hausnummer an" errorTitle="Straße, Hausnummer" operator="greaterThan" prompt="Bitte geben Sie Ihre Straße und Hausnummer an" promptTitle="Straße, Hausnummer" showDropDown="false" showErrorMessage="true" showInputMessage="true" sqref="D10:E10" type="textLength">
      <formula1>3</formula1>
      <formula2>0</formula2>
    </dataValidation>
    <dataValidation allowBlank="false" error="Bitte geben Sie Ihre Postleitzahl an" errorTitle="PLZ" operator="greaterThan" prompt="Bitte geben Sie Ihre Postleitzahl an" promptTitle="PLZ" showDropDown="false" showErrorMessage="true" showInputMessage="true" sqref="D11:E11" type="textLength">
      <formula1>3</formula1>
      <formula2>0</formula2>
    </dataValidation>
    <dataValidation allowBlank="true" error="Bitte geben Sie Ihren Wohnort an" errorTitle="Ort" operator="greaterThan" prompt="Bitte geben Sie Ihren Wohnort an" promptTitle="Ort" showDropDown="false" showErrorMessage="true" showInputMessage="true" sqref="D12:E12" type="textLength">
      <formula1>3</formula1>
      <formula2>0</formula2>
    </dataValidation>
    <dataValidation allowBlank="false" error="Bitte geben Sie Ihre E-Mail-Adresse an, damit wir Ihnen die Bestellbestätigung und unsere Kontodaten für die Vorabübeweisung zusenden können." errorTitle="E-Mail" operator="greaterThan" prompt="Bitte geben Sie Ihre E-Mail-Adresse an, damit wir Ihnen die Bestellbestätigung und unsere Kontodaten für die Vorabübeweisung zusenden können." promptTitle="E-Mail" showDropDown="false" showErrorMessage="true" showInputMessage="true" sqref="D13:E13" type="textLength">
      <formula1>3</formula1>
      <formula2>0</formula2>
    </dataValidation>
    <dataValidation allowBlank="true" error="Bitte geben Sie eine Rufnummer für evtl. Rückfragen an" errorTitle="Telefon" operator="greaterThan" prompt="Bitte geben Sie eine Rufnummer für evtl. Rückfragen an" promptTitle="Telefon" showDropDown="false" showErrorMessage="true" showInputMessage="true" sqref="D14:E14" type="textLength">
      <formula1>3</formula1>
      <formula2>0</formula2>
    </dataValidation>
    <dataValidation allowBlank="true" error="Bitte wählen: &#10;   * Ja     =&gt; per DHL&#10;   * Nein =&gt; Selbstabholung im Laden" errorTitle="Porto" operator="equal" prompt="Ja&#10;Nein" promptTitle="Porto" showDropDown="false" showErrorMessage="true" showInputMessage="false" sqref="J121" type="list">
      <formula1>"Nein,Ja"</formula1>
      <formula2>0</formula2>
    </dataValidation>
  </dataValidations>
  <hyperlinks>
    <hyperlink ref="H4" r:id="rId1" display="info@cigar-in.de"/>
    <hyperlink ref="A17" r:id="rId2" display="info@cigar-in.de"/>
  </hyperlinks>
  <printOptions headings="false" gridLines="false" gridLinesSet="true" horizontalCentered="false" verticalCentered="false"/>
  <pageMargins left="0.590277777777778" right="0.590277777777778" top="1.025" bottom="1.025" header="0.7875" footer="0.7875"/>
  <pageSetup paperSize="9" scale="95" firstPageNumber="1" fitToWidth="1" fitToHeight="1" pageOrder="downThenOver" orientation="landscape" blackAndWhite="false" draft="false" cellComments="none" useFirstPageNumber="true" horizontalDpi="300" verticalDpi="300" copies="1"/>
  <headerFooter differentFirst="false" differentOddEven="false">
    <oddHeader>&amp;C&amp;A</oddHeader>
    <oddFooter>&amp;CSeite &amp;P</oddFooter>
  </headerFooter>
  <drawing r:id="rId3"/>
</worksheet>
</file>

<file path=docProps/app.xml><?xml version="1.0" encoding="utf-8"?>
<Properties xmlns="http://schemas.openxmlformats.org/officeDocument/2006/extended-properties" xmlns:vt="http://schemas.openxmlformats.org/officeDocument/2006/docPropsVTypes">
  <Template/>
  <TotalTime>529</TotalTime>
  <Application>LibreOffice/6.0.7.3$Windows_X86_64 LibreOffice_project/dc89aa7a9eabfd848af146d5086077aeed2ae4a5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2020-05-23T14:08:59Z</dcterms:created>
  <dc:creator/>
  <dc:description/>
  <dc:language>de-DE</dc:language>
  <cp:lastModifiedBy/>
  <cp:lastPrinted>2020-05-30T17:08:22Z</cp:lastPrinted>
  <dcterms:modified xsi:type="dcterms:W3CDTF">2020-10-24T15:45:32Z</dcterms:modified>
  <cp:revision>127</cp:revision>
  <dc:subject/>
  <dc:title/>
</cp:coreProperties>
</file>